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035" windowHeight="1179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<sst xmlns="http://schemas.openxmlformats.org/spreadsheetml/2006/main" count="705" uniqueCount="257">
  <si>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</si>
  <si>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</si>
  <si>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预算单位编码及名称：360035大因镇中心学校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</si>
  <si>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</si>
  <si>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</si>
  <si>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</si>
  <si>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</si>
  <si>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</si>
  <si>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</si>
  <si>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</si>
  <si>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</si>
  <si>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</si>
  <si>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</si>
  <si>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</si>
  <si>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</si>
  <si>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</si>
  <si>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</si>
  <si>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</si>
  <si>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</si>
  <si>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</si>
  <si>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</si>
  <si>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</si>
  <si>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</si>
  <si>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</si>
  <si>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</si>
  <si>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</si>
  <si>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</si>
  <si>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</si>
  <si>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</si>
  <si>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</si>
  <si>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</si>
  <si>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</si>
  <si>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</si>
  <si>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</si>
  <si>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</si>
  <si>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</si>
  <si>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</si>
  <si>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</si>
  <si>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</si>
  <si>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</si>
  <si>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</si>
  <si>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</si>
  <si>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</si>
  <si>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</si>
  <si>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</si>
  <si>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</si>
  <si>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</si>
  <si>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</si>
  <si>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</si>
  <si>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</si>
  <si>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</si>
  <si>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</si>
  <si>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</si>
  <si>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</si>
  <si>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</si>
  <si>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</si>
  <si>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</si>
  <si>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</si>
  <si>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</si>
  <si>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</si>
  <si>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</si>
  <si>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</si>
  <si>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</si>
  <si>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</si>
  <si>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</si>
  <si>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</si>
  <si>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</si>
  <si>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</si>
  <si>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</si>
  <si>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</si>
  <si>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</si>
  <si>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</si>
  <si>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</si>
  <si>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</si>
  <si>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</si>
  <si>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</si>
  <si>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</si>
  <si>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</si>
  <si>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</si>
  <si>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</si>
  <si>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</si>
  <si>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</si>
  <si>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</si>
  <si>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</si>
  <si>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</si>
  <si>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</si>
  <si>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</si>
  <si>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</si>
  <si>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</si>
  <si>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</si>
  <si>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</si>
  <si>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</si>
  <si>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</si>
  <si>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</si>
  <si>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</si>
  <si>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</si>
  <si>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</si>
  <si>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</si>
  <si>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</si>
  <si>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</si>
  <si>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</si>
  <si>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</si>
  <si>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</si>
  <si>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</si>
  <si>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</si>
  <si>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</si>
  <si>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</si>
  <si>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</si>
  <si>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</si>
  <si>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</si>
  <si>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</si>
  <si>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</si>
  <si>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</si>
  <si>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</si>
  <si>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</si>
  <si>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</si>
  <si>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</si>
  <si>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</si>
  <si>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</si>
  <si>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</si>
  <si>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</si>
  <si>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</si>
  <si>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</si>
  <si>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</si>
  <si>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</si>
  <si>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</si>
  <si>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</si>
  <si>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</si>
  <si>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</si>
  <si>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</si>
  <si>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</si>
  <si>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</si>
  <si>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</si>
  <si>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</si>
  <si>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</si>
  <si>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</si>
  <si>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</si>
  <si>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</si>
  <si>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</si>
  <si>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</si>
  <si>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</si>
  <si>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</si>
  <si>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</si>
  <si>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</si>
  <si>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</si>
  <si>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</si>
  <si>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</si>
  <si>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</si>
  <si>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</si>
  <si>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</si>
  <si>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</si>
  <si>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</si>
  <si>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</si>
  <si>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</si>
  <si>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</si>
  <si>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</si>
  <si>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</si>
  <si>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</si>
  <si>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</si>
  <si>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</si>
  <si>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</si>
  <si>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</si>
  <si>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</si>
  <si>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</si>
  <si>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</si>
  <si>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</si>
  <si>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</si>
  <si>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</si>
  <si>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</si>
  <si>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</si>
  <si>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</si>
  <si>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</si>
  <si>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</si>
  <si>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</si>
  <si>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</si>
  <si>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</si>
  <si>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360035大因镇中心学校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</si>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</sst>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9" borderId="5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0">
      <alignment horizontal="left"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C28" sqref="C28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51123960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1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42769260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4282800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1688100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2383800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51123960</v>
      </c>
      <c r="D36" s="12" t="s">
        <v>51</v>
      </c>
      <c r="E36" s="14">
        <f>SUM(E6:E35)</f>
        <v>51123960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51123960</v>
      </c>
      <c r="D38" s="12" t="s">
        <v>55</v>
      </c>
      <c r="E38" s="14">
        <f>E36+E37</f>
        <v>51123960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topLeftCell="C1" workbookViewId="0">
      <selection activeCell="E45" sqref="E45:F46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51123960</v>
      </c>
      <c r="E6" s="14">
        <f>E7+E29+E32+E38+E42+E45+E48</f>
        <v>51123960</v>
      </c>
      <c r="F6" s="14">
        <f>F7+F29+F32+F38+F42+F45+F48</f>
        <v>51123960</v>
      </c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42769260</v>
      </c>
      <c r="E7" s="14">
        <f>E8+E11+E17+E19+E21+E23+E25</f>
        <v>42769260</v>
      </c>
      <c r="F7" s="14">
        <f>F8+F11+F17+F19+F21+F23+F25</f>
        <v>42769260</v>
      </c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42769260</v>
      </c>
      <c r="E11" s="14">
        <f>SUM(E12:E16)</f>
        <v>42769260</v>
      </c>
      <c r="F11" s="14">
        <f>SUM(F12:F16)</f>
        <v>42769260</v>
      </c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9487500</v>
      </c>
      <c r="E12" s="14">
        <f>SUM(F12:L12)</f>
        <v>9487500</v>
      </c>
      <c r="F12" s="14">
        <v>9487500</v>
      </c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31354560</v>
      </c>
      <c r="E13" s="14">
        <f t="shared" ref="E13:E31" si="1">SUM(F13:L13)</f>
        <v>31354560</v>
      </c>
      <c r="F13" s="14">
        <v>31354560</v>
      </c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>
        <f t="shared" si="1"/>
        <v>0</v>
      </c>
      <c r="F14" s="14"/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1927200</v>
      </c>
      <c r="E16" s="14">
        <f t="shared" si="1"/>
        <v>1927200</v>
      </c>
      <c r="F16" s="14">
        <v>1927200</v>
      </c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4282800</v>
      </c>
      <c r="E32" s="14">
        <f>E33</f>
        <v>4282800</v>
      </c>
      <c r="F32" s="14">
        <f>F33</f>
        <v>4282800</v>
      </c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4282800</v>
      </c>
      <c r="E33" s="14">
        <f>SUM(E34:E37)</f>
        <v>4282800</v>
      </c>
      <c r="F33" s="14">
        <f>SUM(F34:F37)</f>
        <v>4282800</v>
      </c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1104500</v>
      </c>
      <c r="E35" s="14">
        <f t="shared" si="3"/>
        <v>1104500</v>
      </c>
      <c r="F35" s="14">
        <v>1104500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3178300</v>
      </c>
      <c r="E36" s="14">
        <f t="shared" si="3"/>
        <v>3178300</v>
      </c>
      <c r="F36" s="14">
        <v>3178300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1688100</v>
      </c>
      <c r="E38" s="14">
        <f>E39</f>
        <v>1688100</v>
      </c>
      <c r="F38" s="14">
        <f>F39</f>
        <v>1688100</v>
      </c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1688100</v>
      </c>
      <c r="E39" s="14">
        <f>E40+E41</f>
        <v>1688100</v>
      </c>
      <c r="F39" s="14">
        <f>F40+F41</f>
        <v>1688100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1688100</v>
      </c>
      <c r="E41" s="14">
        <f t="shared" si="5"/>
        <v>1688100</v>
      </c>
      <c r="F41" s="14">
        <v>1688100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2383800</v>
      </c>
      <c r="E45" s="14">
        <f>E46</f>
        <v>2383800</v>
      </c>
      <c r="F45" s="14">
        <f>F46</f>
        <v>2383800</v>
      </c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2383800</v>
      </c>
      <c r="E46" s="14">
        <f>E47</f>
        <v>2383800</v>
      </c>
      <c r="F46" s="14">
        <f>F47</f>
        <v>2383800</v>
      </c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2383800</v>
      </c>
      <c r="E47" s="14">
        <f t="shared" ref="E47" si="7">SUM(F47:L47)</f>
        <v>2383800</v>
      </c>
      <c r="F47" s="14">
        <v>2383800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C27" sqref="C27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51123960</v>
      </c>
      <c r="E6" s="14">
        <f>E7+E29+E32+E38+E42+E45+E48</f>
        <v>42577000</v>
      </c>
      <c r="F6" s="14">
        <f>F7+F29+F32+F38+F42+F45+F48</f>
        <v>8546960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42769260</v>
      </c>
      <c r="E7" s="14">
        <f>E8+E11+E17+E19+E21+E23+E25</f>
        <v>34222300</v>
      </c>
      <c r="F7" s="14">
        <f>F8+F11+F17+F19+F21+F23+F25</f>
        <v>8546960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42769260</v>
      </c>
      <c r="E11" s="14">
        <f>SUM(E12:E16)</f>
        <v>34222300</v>
      </c>
      <c r="F11" s="14">
        <f>SUM(F12:F16)</f>
        <v>8546960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9487500</v>
      </c>
      <c r="E12" s="14">
        <v>6334600</v>
      </c>
      <c r="F12" s="14">
        <v>3152900</v>
      </c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31354560</v>
      </c>
      <c r="E13" s="14">
        <v>27887700</v>
      </c>
      <c r="F13" s="14">
        <v>3466860</v>
      </c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1927200</v>
      </c>
      <c r="E16" s="14"/>
      <c r="F16" s="14">
        <v>1927200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4282800</v>
      </c>
      <c r="E32" s="14">
        <f>E33</f>
        <v>4282800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4282800</v>
      </c>
      <c r="E33" s="14">
        <f>SUM(E34:E37)</f>
        <v>4282800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1104500</v>
      </c>
      <c r="E35" s="14">
        <v>1104500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3178300</v>
      </c>
      <c r="E36" s="14">
        <v>3178300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1688100</v>
      </c>
      <c r="E38" s="14">
        <f>E39</f>
        <v>1688100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1688100</v>
      </c>
      <c r="E39" s="14">
        <f>E40+E41</f>
        <v>1688100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1688100</v>
      </c>
      <c r="E41" s="14">
        <v>1688100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2383800</v>
      </c>
      <c r="E45" s="14">
        <f t="shared" si="6"/>
        <v>2383800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2383800</v>
      </c>
      <c r="E46" s="14">
        <f t="shared" si="6"/>
        <v>2383800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2383800</v>
      </c>
      <c r="E47" s="14">
        <v>2383800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6" workbookViewId="0">
      <selection activeCell="C29" sqref="C29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8" t="s">
        <v>167</v>
      </c>
      <c r="G4" s="18" t="s">
        <v>168</v>
      </c>
      <c r="H4" s="18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51123960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42769260</v>
      </c>
      <c r="F10" s="14">
        <v>42769260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4282800</v>
      </c>
      <c r="F13" s="14">
        <v>4282800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1688100</v>
      </c>
      <c r="F15" s="14">
        <v>1688100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2383800</v>
      </c>
      <c r="F25" s="14">
        <v>2383800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51123960</v>
      </c>
      <c r="D36" s="12" t="s">
        <v>51</v>
      </c>
      <c r="E36" s="14">
        <f>E10+E12+E13+E15+E18+E25+E30</f>
        <v>51123960</v>
      </c>
      <c r="F36" s="14">
        <f t="shared" ref="F36:G36" si="0">F10+F12+F13+F15+F18+F25+F30</f>
        <v>51123960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51123960</v>
      </c>
      <c r="D41" s="12" t="s">
        <v>55</v>
      </c>
      <c r="E41" s="14">
        <f>E36</f>
        <v>51123960</v>
      </c>
      <c r="F41" s="14">
        <f>F36</f>
        <v>51123960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E6" sqref="E6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51123960</v>
      </c>
      <c r="E6" s="14">
        <f t="shared" si="0"/>
        <v>42577000</v>
      </c>
      <c r="F6" s="14">
        <f t="shared" si="0"/>
        <v>41658300</v>
      </c>
      <c r="G6" s="14">
        <f t="shared" ref="G6:H6" si="1">G7+G29+G32+G38+G42+G45</f>
        <v>918700</v>
      </c>
      <c r="H6" s="14">
        <f t="shared" si="1"/>
        <v>8546960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42769260</v>
      </c>
      <c r="E7" s="14">
        <f t="shared" ref="E7:H7" si="2">E8+E11+E17+E19+E21+E23+E25</f>
        <v>34222300</v>
      </c>
      <c r="F7" s="14">
        <f t="shared" si="2"/>
        <v>33494400</v>
      </c>
      <c r="G7" s="14">
        <f t="shared" si="2"/>
        <v>727900</v>
      </c>
      <c r="H7" s="14">
        <f t="shared" si="2"/>
        <v>8546960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42769260</v>
      </c>
      <c r="E11" s="14">
        <f>SUM(E12:E16)</f>
        <v>34222300</v>
      </c>
      <c r="F11" s="14">
        <f t="shared" ref="F11:H11" si="4">SUM(F12:F16)</f>
        <v>33494400</v>
      </c>
      <c r="G11" s="14">
        <f t="shared" si="4"/>
        <v>727900</v>
      </c>
      <c r="H11" s="14">
        <f t="shared" si="4"/>
        <v>8546960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9487500</v>
      </c>
      <c r="E12" s="14">
        <f>F12+G12</f>
        <v>6334600</v>
      </c>
      <c r="F12" s="14">
        <v>6195800</v>
      </c>
      <c r="G12" s="14">
        <v>138800</v>
      </c>
      <c r="H12" s="14">
        <v>3152900</v>
      </c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31354560</v>
      </c>
      <c r="E13" s="14">
        <f t="shared" ref="E13:E18" si="6">F13+G13</f>
        <v>27887700</v>
      </c>
      <c r="F13" s="14">
        <v>27298600</v>
      </c>
      <c r="G13" s="14">
        <v>589100</v>
      </c>
      <c r="H13" s="14">
        <v>3466860</v>
      </c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1927200</v>
      </c>
      <c r="E16" s="14">
        <f t="shared" si="6"/>
        <v>0</v>
      </c>
      <c r="F16" s="14"/>
      <c r="G16" s="14"/>
      <c r="H16" s="14">
        <v>1927200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4282800</v>
      </c>
      <c r="E32" s="14">
        <f t="shared" ref="E32:H32" si="20">E33</f>
        <v>4282800</v>
      </c>
      <c r="F32" s="14">
        <f t="shared" si="20"/>
        <v>4092000</v>
      </c>
      <c r="G32" s="14">
        <f t="shared" si="20"/>
        <v>190800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4282800</v>
      </c>
      <c r="E33" s="14">
        <f>SUM(E34:E37)</f>
        <v>4282800</v>
      </c>
      <c r="F33" s="14">
        <f t="shared" ref="F33:H33" si="21">SUM(F34:F37)</f>
        <v>4092000</v>
      </c>
      <c r="G33" s="14">
        <f t="shared" si="21"/>
        <v>190800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1104500</v>
      </c>
      <c r="E35" s="14">
        <f t="shared" ref="E35:E37" si="23">F35+G35</f>
        <v>1104500</v>
      </c>
      <c r="F35" s="14">
        <v>913700</v>
      </c>
      <c r="G35" s="14">
        <v>190800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3178300</v>
      </c>
      <c r="E36" s="14">
        <f t="shared" si="23"/>
        <v>3178300</v>
      </c>
      <c r="F36" s="14">
        <v>3178300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1688100</v>
      </c>
      <c r="E38" s="14">
        <f>E39</f>
        <v>1688100</v>
      </c>
      <c r="F38" s="14">
        <f t="shared" ref="F38:H38" si="24">F39</f>
        <v>1688100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1688100</v>
      </c>
      <c r="E39" s="14">
        <f>SUM(E40:E41)</f>
        <v>1688100</v>
      </c>
      <c r="F39" s="14">
        <f t="shared" ref="F39:H39" si="25">SUM(F40:F41)</f>
        <v>1688100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1688100</v>
      </c>
      <c r="E41" s="14">
        <f>F41+G41</f>
        <v>1688100</v>
      </c>
      <c r="F41" s="14">
        <v>1688100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2383800</v>
      </c>
      <c r="E45" s="14">
        <f>E46</f>
        <v>2383800</v>
      </c>
      <c r="F45" s="14">
        <f t="shared" ref="F45:H45" si="28">F46</f>
        <v>2383800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2383800</v>
      </c>
      <c r="E46" s="14">
        <f>E47</f>
        <v>2383800</v>
      </c>
      <c r="F46" s="14">
        <f t="shared" ref="F46:H46" si="29">F47</f>
        <v>2383800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2383800</v>
      </c>
      <c r="E47" s="14">
        <f>F47+G47</f>
        <v>2383800</v>
      </c>
      <c r="F47" s="14">
        <v>2383800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B3" sqref="B3:C3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42577000</v>
      </c>
      <c r="E6" s="14">
        <f t="shared" ref="E6:F6" si="0">E7+E18+E30+E35</f>
        <v>41658300</v>
      </c>
      <c r="F6" s="14">
        <f t="shared" si="0"/>
        <v>918700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40584100</v>
      </c>
      <c r="E7" s="14">
        <f t="shared" ref="E7:F7" si="1">SUM(E8:E17)</f>
        <v>40584100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10857600</v>
      </c>
      <c r="E8" s="14">
        <v>10857600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3238200</v>
      </c>
      <c r="E9" s="14">
        <v>3238200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8990800</v>
      </c>
      <c r="E11" s="14">
        <v>8990800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3178300</v>
      </c>
      <c r="E12" s="14">
        <v>3178300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1664800</v>
      </c>
      <c r="E14" s="14">
        <v>1664800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301900</v>
      </c>
      <c r="E15" s="14">
        <v>301900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2383800</v>
      </c>
      <c r="E16" s="14">
        <v>2383800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9968700</v>
      </c>
      <c r="E17" s="14">
        <v>9968700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918700</v>
      </c>
      <c r="E18" s="14">
        <f t="shared" ref="E18:F18" si="3">SUM(E19:E29)</f>
        <v>0</v>
      </c>
      <c r="F18" s="14">
        <f t="shared" si="3"/>
        <v>918700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57600</v>
      </c>
      <c r="E19" s="13"/>
      <c r="F19" s="14">
        <v>57600</v>
      </c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398800</v>
      </c>
      <c r="E25" s="13"/>
      <c r="F25" s="14">
        <v>398800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271500</v>
      </c>
      <c r="E26" s="13"/>
      <c r="F26" s="14">
        <v>271500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190800</v>
      </c>
      <c r="E29" s="13"/>
      <c r="F29" s="14">
        <v>190800</v>
      </c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1074200</v>
      </c>
      <c r="E30" s="14">
        <f t="shared" ref="E30:F30" si="5">SUM(E31:E34)</f>
        <v>1074200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913700</v>
      </c>
      <c r="E32" s="14">
        <v>913700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154000</v>
      </c>
      <c r="E33" s="14">
        <v>154000</v>
      </c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6500</v>
      </c>
      <c r="E34" s="14">
        <v>6500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opLeftCell="B1" workbookViewId="0">
      <selection activeCell="C13" sqref="C13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spans="2:2">
      <c r="B10" s="15" t="s">
        <v>242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244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C22" sqref="C22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spans="2:2">
      <c r="B15" s="15" t="s">
        <v>256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2022-08-30T09:20:22Z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818DEAE8F6644D76A30023EB70455CE3</vt:lpwstr>
  </property>
  <property fmtid="{D5CDD505-2E9C-101B-9397-08002B2CF9AE}" pid="3" name="KSOProductBuildVer">
    <vt:lpwstr>2052-11.8.2.10912</vt:lpwstr>
  </property>
</Properties>
</file>