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预算公开\正村中学\"/>
    </mc:Choice>
  </mc:AlternateContent>
  <bookViews>
    <workbookView xWindow="0" yWindow="0" windowWidth="21600" windowHeight="9840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7" i="6" s="1"/>
  <c r="C11" i="6"/>
  <c r="C8" i="6"/>
  <c r="E7" i="6"/>
  <c r="D7" i="6"/>
  <c r="D9" i="4"/>
  <c r="F8" i="4"/>
  <c r="E8" i="4"/>
  <c r="D8" i="4"/>
  <c r="D7" i="4" s="1"/>
  <c r="F7" i="4"/>
  <c r="E7" i="4"/>
  <c r="D36" i="3"/>
  <c r="D35" i="3" s="1"/>
  <c r="F35" i="3"/>
  <c r="E35" i="3"/>
  <c r="D34" i="3"/>
  <c r="D30" i="3" s="1"/>
  <c r="D33" i="3"/>
  <c r="D32" i="3"/>
  <c r="D31" i="3"/>
  <c r="F30" i="3"/>
  <c r="F6" i="3" s="1"/>
  <c r="E30" i="3"/>
  <c r="D29" i="3"/>
  <c r="D28" i="3"/>
  <c r="D27" i="3"/>
  <c r="D26" i="3"/>
  <c r="D25" i="3"/>
  <c r="D24" i="3"/>
  <c r="D23" i="3"/>
  <c r="D22" i="3"/>
  <c r="D21" i="3"/>
  <c r="D20" i="3"/>
  <c r="D18" i="3" s="1"/>
  <c r="D19" i="3"/>
  <c r="F18" i="3"/>
  <c r="E18" i="3"/>
  <c r="D17" i="3"/>
  <c r="D16" i="3"/>
  <c r="D15" i="3"/>
  <c r="D14" i="3"/>
  <c r="D13" i="3"/>
  <c r="D12" i="3"/>
  <c r="D11" i="3"/>
  <c r="D10" i="3"/>
  <c r="D9" i="3"/>
  <c r="D8" i="3"/>
  <c r="D7" i="3" s="1"/>
  <c r="F7" i="3"/>
  <c r="E7" i="3"/>
  <c r="E6" i="3" s="1"/>
  <c r="E47" i="2"/>
  <c r="D47" i="2" s="1"/>
  <c r="D46" i="2" s="1"/>
  <c r="D45" i="2" s="1"/>
  <c r="H46" i="2"/>
  <c r="G46" i="2"/>
  <c r="G45" i="2" s="1"/>
  <c r="F46" i="2"/>
  <c r="E46" i="2"/>
  <c r="H45" i="2"/>
  <c r="F45" i="2"/>
  <c r="E45" i="2"/>
  <c r="E44" i="2"/>
  <c r="D44" i="2" s="1"/>
  <c r="D43" i="2" s="1"/>
  <c r="D42" i="2" s="1"/>
  <c r="H43" i="2"/>
  <c r="G43" i="2"/>
  <c r="G42" i="2" s="1"/>
  <c r="F43" i="2"/>
  <c r="E43" i="2"/>
  <c r="H42" i="2"/>
  <c r="F42" i="2"/>
  <c r="E42" i="2"/>
  <c r="E41" i="2"/>
  <c r="D41" i="2" s="1"/>
  <c r="E40" i="2"/>
  <c r="D40" i="2"/>
  <c r="D39" i="2" s="1"/>
  <c r="D38" i="2" s="1"/>
  <c r="H39" i="2"/>
  <c r="G39" i="2"/>
  <c r="F39" i="2"/>
  <c r="E39" i="2"/>
  <c r="E38" i="2" s="1"/>
  <c r="H38" i="2"/>
  <c r="G38" i="2"/>
  <c r="F38" i="2"/>
  <c r="E37" i="2"/>
  <c r="D37" i="2"/>
  <c r="E36" i="2"/>
  <c r="D36" i="2" s="1"/>
  <c r="E35" i="2"/>
  <c r="D35" i="2"/>
  <c r="E34" i="2"/>
  <c r="D34" i="2" s="1"/>
  <c r="H33" i="2"/>
  <c r="G33" i="2"/>
  <c r="G32" i="2" s="1"/>
  <c r="F33" i="2"/>
  <c r="F32" i="2" s="1"/>
  <c r="H32" i="2"/>
  <c r="E31" i="2"/>
  <c r="D31" i="2" s="1"/>
  <c r="D30" i="2" s="1"/>
  <c r="D29" i="2" s="1"/>
  <c r="H30" i="2"/>
  <c r="G30" i="2"/>
  <c r="G29" i="2" s="1"/>
  <c r="F30" i="2"/>
  <c r="F29" i="2" s="1"/>
  <c r="H29" i="2"/>
  <c r="E28" i="2"/>
  <c r="D28" i="2" s="1"/>
  <c r="E27" i="2"/>
  <c r="D27" i="2"/>
  <c r="E26" i="2"/>
  <c r="D26" i="2" s="1"/>
  <c r="H25" i="2"/>
  <c r="G25" i="2"/>
  <c r="F25" i="2"/>
  <c r="E24" i="2"/>
  <c r="D24" i="2" s="1"/>
  <c r="D23" i="2" s="1"/>
  <c r="H23" i="2"/>
  <c r="G23" i="2"/>
  <c r="F23" i="2"/>
  <c r="E22" i="2"/>
  <c r="D22" i="2"/>
  <c r="D21" i="2" s="1"/>
  <c r="H21" i="2"/>
  <c r="G21" i="2"/>
  <c r="F21" i="2"/>
  <c r="E21" i="2"/>
  <c r="E20" i="2"/>
  <c r="D20" i="2" s="1"/>
  <c r="D19" i="2" s="1"/>
  <c r="H19" i="2"/>
  <c r="G19" i="2"/>
  <c r="F19" i="2"/>
  <c r="E19" i="2"/>
  <c r="E18" i="2"/>
  <c r="D18" i="2"/>
  <c r="H17" i="2"/>
  <c r="G17" i="2"/>
  <c r="F17" i="2"/>
  <c r="E17" i="2"/>
  <c r="D17" i="2" s="1"/>
  <c r="E16" i="2"/>
  <c r="D16" i="2" s="1"/>
  <c r="E15" i="2"/>
  <c r="D15" i="2" s="1"/>
  <c r="E14" i="2"/>
  <c r="D14" i="2" s="1"/>
  <c r="E13" i="2"/>
  <c r="D13" i="2" s="1"/>
  <c r="E12" i="2"/>
  <c r="D12" i="2" s="1"/>
  <c r="H11" i="2"/>
  <c r="G11" i="2"/>
  <c r="F11" i="2"/>
  <c r="F7" i="2" s="1"/>
  <c r="E10" i="2"/>
  <c r="D10" i="2"/>
  <c r="D8" i="2" s="1"/>
  <c r="E9" i="2"/>
  <c r="D9" i="2"/>
  <c r="H8" i="2"/>
  <c r="G8" i="2"/>
  <c r="G7" i="2" s="1"/>
  <c r="G6" i="2" s="1"/>
  <c r="F8" i="2"/>
  <c r="E8" i="2"/>
  <c r="H7" i="2"/>
  <c r="H6" i="2" s="1"/>
  <c r="C37" i="11"/>
  <c r="G36" i="11"/>
  <c r="G41" i="11" s="1"/>
  <c r="F36" i="11"/>
  <c r="F41" i="11" s="1"/>
  <c r="C36" i="11"/>
  <c r="C41" i="11" s="1"/>
  <c r="E30" i="11"/>
  <c r="E25" i="11"/>
  <c r="E18" i="11"/>
  <c r="E15" i="11"/>
  <c r="E13" i="11"/>
  <c r="E12" i="11"/>
  <c r="E10" i="11"/>
  <c r="E36" i="11" s="1"/>
  <c r="E41" i="11" s="1"/>
  <c r="D50" i="10"/>
  <c r="F49" i="10"/>
  <c r="E49" i="10"/>
  <c r="E48" i="10" s="1"/>
  <c r="D49" i="10"/>
  <c r="F48" i="10"/>
  <c r="D48" i="10"/>
  <c r="D47" i="10"/>
  <c r="F46" i="10"/>
  <c r="E46" i="10"/>
  <c r="D46" i="10"/>
  <c r="D45" i="10" s="1"/>
  <c r="F45" i="10"/>
  <c r="E45" i="10"/>
  <c r="D44" i="10"/>
  <c r="D43" i="10" s="1"/>
  <c r="D42" i="10" s="1"/>
  <c r="F43" i="10"/>
  <c r="E43" i="10"/>
  <c r="F42" i="10"/>
  <c r="E42" i="10"/>
  <c r="D41" i="10"/>
  <c r="D40" i="10"/>
  <c r="D39" i="10" s="1"/>
  <c r="D38" i="10" s="1"/>
  <c r="F39" i="10"/>
  <c r="E39" i="10"/>
  <c r="F38" i="10"/>
  <c r="E38" i="10"/>
  <c r="D37" i="10"/>
  <c r="D36" i="10"/>
  <c r="D33" i="10" s="1"/>
  <c r="D32" i="10" s="1"/>
  <c r="D35" i="10"/>
  <c r="D34" i="10"/>
  <c r="F33" i="10"/>
  <c r="E33" i="10"/>
  <c r="E32" i="10" s="1"/>
  <c r="F32" i="10"/>
  <c r="D31" i="10"/>
  <c r="F30" i="10"/>
  <c r="E30" i="10"/>
  <c r="D30" i="10"/>
  <c r="D29" i="10" s="1"/>
  <c r="F29" i="10"/>
  <c r="E29" i="10"/>
  <c r="D28" i="10"/>
  <c r="D25" i="10" s="1"/>
  <c r="D27" i="10"/>
  <c r="D26" i="10"/>
  <c r="F25" i="10"/>
  <c r="E25" i="10"/>
  <c r="D24" i="10"/>
  <c r="F23" i="10"/>
  <c r="E23" i="10"/>
  <c r="D23" i="10"/>
  <c r="D22" i="10"/>
  <c r="F21" i="10"/>
  <c r="E21" i="10"/>
  <c r="D21" i="10"/>
  <c r="D20" i="10"/>
  <c r="F19" i="10"/>
  <c r="E19" i="10"/>
  <c r="D19" i="10"/>
  <c r="D18" i="10"/>
  <c r="F17" i="10"/>
  <c r="E17" i="10"/>
  <c r="D17" i="10"/>
  <c r="D16" i="10"/>
  <c r="D15" i="10"/>
  <c r="D14" i="10"/>
  <c r="D11" i="10" s="1"/>
  <c r="D13" i="10"/>
  <c r="D12" i="10"/>
  <c r="F11" i="10"/>
  <c r="E11" i="10"/>
  <c r="E7" i="10" s="1"/>
  <c r="D10" i="10"/>
  <c r="D9" i="10"/>
  <c r="F8" i="10"/>
  <c r="F7" i="10" s="1"/>
  <c r="F6" i="10" s="1"/>
  <c r="E8" i="10"/>
  <c r="D8" i="10"/>
  <c r="E50" i="9"/>
  <c r="D50" i="9" s="1"/>
  <c r="D49" i="9" s="1"/>
  <c r="D48" i="9" s="1"/>
  <c r="M49" i="9"/>
  <c r="M48" i="9" s="1"/>
  <c r="E49" i="9"/>
  <c r="E48" i="9" s="1"/>
  <c r="E47" i="9"/>
  <c r="D47" i="9" s="1"/>
  <c r="D46" i="9" s="1"/>
  <c r="D45" i="9" s="1"/>
  <c r="M46" i="9"/>
  <c r="M45" i="9" s="1"/>
  <c r="E46" i="9"/>
  <c r="E45" i="9" s="1"/>
  <c r="E44" i="9"/>
  <c r="D44" i="9" s="1"/>
  <c r="D43" i="9" s="1"/>
  <c r="D42" i="9" s="1"/>
  <c r="M43" i="9"/>
  <c r="M42" i="9" s="1"/>
  <c r="E43" i="9"/>
  <c r="E42" i="9" s="1"/>
  <c r="E41" i="9"/>
  <c r="D41" i="9" s="1"/>
  <c r="E40" i="9"/>
  <c r="E39" i="9" s="1"/>
  <c r="E38" i="9" s="1"/>
  <c r="D40" i="9"/>
  <c r="D39" i="9" s="1"/>
  <c r="D38" i="9" s="1"/>
  <c r="M39" i="9"/>
  <c r="M38" i="9"/>
  <c r="E37" i="9"/>
  <c r="D37" i="9"/>
  <c r="E36" i="9"/>
  <c r="D36" i="9" s="1"/>
  <c r="E35" i="9"/>
  <c r="D35" i="9"/>
  <c r="E34" i="9"/>
  <c r="D34" i="9" s="1"/>
  <c r="M33" i="9"/>
  <c r="M32" i="9" s="1"/>
  <c r="E33" i="9"/>
  <c r="E32" i="9" s="1"/>
  <c r="E31" i="9"/>
  <c r="D31" i="9" s="1"/>
  <c r="D30" i="9" s="1"/>
  <c r="D29" i="9" s="1"/>
  <c r="M30" i="9"/>
  <c r="M29" i="9" s="1"/>
  <c r="E30" i="9"/>
  <c r="E29" i="9" s="1"/>
  <c r="E28" i="9"/>
  <c r="D28" i="9" s="1"/>
  <c r="E27" i="9"/>
  <c r="D27" i="9"/>
  <c r="E26" i="9"/>
  <c r="D26" i="9" s="1"/>
  <c r="D25" i="9" s="1"/>
  <c r="M25" i="9"/>
  <c r="E25" i="9"/>
  <c r="E24" i="9"/>
  <c r="D24" i="9"/>
  <c r="D23" i="9" s="1"/>
  <c r="M23" i="9"/>
  <c r="E23" i="9"/>
  <c r="E22" i="9"/>
  <c r="E21" i="9" s="1"/>
  <c r="D22" i="9"/>
  <c r="D21" i="9" s="1"/>
  <c r="M21" i="9"/>
  <c r="E20" i="9"/>
  <c r="E19" i="9" s="1"/>
  <c r="M19" i="9"/>
  <c r="E18" i="9"/>
  <c r="D18" i="9" s="1"/>
  <c r="D17" i="9" s="1"/>
  <c r="M17" i="9"/>
  <c r="E17" i="9"/>
  <c r="E16" i="9"/>
  <c r="D16" i="9"/>
  <c r="E15" i="9"/>
  <c r="D15" i="9" s="1"/>
  <c r="E14" i="9"/>
  <c r="D14" i="9"/>
  <c r="E13" i="9"/>
  <c r="D13" i="9" s="1"/>
  <c r="E12" i="9"/>
  <c r="D12" i="9"/>
  <c r="M11" i="9"/>
  <c r="E10" i="9"/>
  <c r="D10" i="9"/>
  <c r="E9" i="9"/>
  <c r="D9" i="9"/>
  <c r="D8" i="9" s="1"/>
  <c r="M8" i="9"/>
  <c r="M7" i="9" s="1"/>
  <c r="M6" i="9" s="1"/>
  <c r="E8" i="9"/>
  <c r="E38" i="1"/>
  <c r="E36" i="1"/>
  <c r="C36" i="1"/>
  <c r="C38" i="1" s="1"/>
  <c r="D11" i="2" l="1"/>
  <c r="D7" i="2" s="1"/>
  <c r="D6" i="2" s="1"/>
  <c r="D6" i="3"/>
  <c r="E6" i="10"/>
  <c r="F6" i="2"/>
  <c r="D25" i="2"/>
  <c r="E7" i="9"/>
  <c r="E6" i="9" s="1"/>
  <c r="D33" i="2"/>
  <c r="D32" i="2" s="1"/>
  <c r="D33" i="9"/>
  <c r="D32" i="9" s="1"/>
  <c r="D11" i="9"/>
  <c r="D7" i="9" s="1"/>
  <c r="D6" i="9" s="1"/>
  <c r="D7" i="10"/>
  <c r="D6" i="10" s="1"/>
  <c r="E11" i="9"/>
  <c r="D20" i="9"/>
  <c r="D19" i="9" s="1"/>
  <c r="E11" i="2"/>
  <c r="E23" i="2"/>
  <c r="E7" i="2" s="1"/>
  <c r="E6" i="2" s="1"/>
  <c r="E25" i="2"/>
  <c r="E30" i="2"/>
  <c r="E29" i="2" s="1"/>
  <c r="E33" i="2"/>
  <c r="E32" i="2" s="1"/>
</calcChain>
</file>

<file path=xl/sharedStrings.xml><?xml version="1.0" encoding="utf-8"?>
<sst xmlns="http://schemas.openxmlformats.org/spreadsheetml/2006/main" count="703" uniqueCount="255">
  <si>
    <t>单位预算收支总表</t>
  </si>
  <si>
    <t/>
  </si>
  <si>
    <t>预算单位编码及名称：360052正村中学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</si>
  <si>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</si>
  <si>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</si>
  <si>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</si>
  <si>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</si>
  <si>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</si>
  <si>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</si>
  <si>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</si>
  <si>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</si>
  <si>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</si>
  <si>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</si>
  <si>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</si>
  <si>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</si>
  <si>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</si>
  <si>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</si>
  <si>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</si>
  <si>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</si>
  <si>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</si>
  <si>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</si>
  <si>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</si>
  <si>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</si>
  <si>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</si>
  <si>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</si>
  <si>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</si>
  <si>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</si>
  <si>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</si>
  <si>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</si>
  <si>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</si>
  <si>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</si>
  <si>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</si>
  <si>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</si>
  <si>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</si>
  <si>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</si>
  <si>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</si>
  <si>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</si>
  <si>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</si>
  <si>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</si>
  <si>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</si>
  <si>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</si>
  <si>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</si>
  <si>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</si>
  <si>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</si>
  <si>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</si>
  <si>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</si>
  <si>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</si>
  <si>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</si>
  <si>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</si>
  <si>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</si>
  <si>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</si>
  <si>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</si>
  <si>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</si>
  <si>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</si>
  <si>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</si>
  <si>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</si>
  <si>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</si>
  <si>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</si>
  <si>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</si>
  <si>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</si>
  <si>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</si>
  <si>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</si>
  <si>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</si>
  <si>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</si>
  <si>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</si>
  <si>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</si>
  <si>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</si>
  <si>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</si>
  <si>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</si>
  <si>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</si>
  <si>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</si>
  <si>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</si>
  <si>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</si>
  <si>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</si>
  <si>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</si>
  <si>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</si>
  <si>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</si>
  <si>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</si>
  <si>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</si>
  <si>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</si>
  <si>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</si>
  <si>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</si>
  <si>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</si>
  <si>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</si>
  <si>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</si>
  <si>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</si>
  <si>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</si>
  <si>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</si>
  <si>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</si>
  <si>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</si>
  <si>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</si>
  <si>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</si>
  <si>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</si>
  <si>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</si>
  <si>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</si>
  <si>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</si>
  <si>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</si>
  <si>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</si>
  <si>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</si>
  <si>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</si>
  <si>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</si>
  <si>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</si>
  <si>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</si>
  <si>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</si>
  <si>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</si>
  <si>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</si>
  <si>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</si>
  <si>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</si>
  <si>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</si>
  <si>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</si>
  <si>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</si>
  <si>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</si>
  <si>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</si>
  <si>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</si>
  <si>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</si>
  <si>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</si>
  <si>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</si>
  <si>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</si>
  <si>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</si>
  <si>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</si>
  <si>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</si>
  <si>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</si>
  <si>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</si>
  <si>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</si>
  <si>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</si>
  <si>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</si>
  <si>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</si>
  <si>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</si>
  <si>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</si>
  <si>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</si>
  <si>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</si>
  <si>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</si>
  <si>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</si>
  <si>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</si>
  <si>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</si>
  <si>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</si>
  <si>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</si>
  <si>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</si>
  <si>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</si>
  <si>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</si>
  <si>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</si>
  <si>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</si>
  <si>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</si>
  <si>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</si>
  <si>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</si>
  <si>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</si>
  <si>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</si>
  <si>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</si>
  <si>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</si>
  <si>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</si>
  <si>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</si>
  <si>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</si>
  <si>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</si>
  <si>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</si>
  <si>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</si>
  <si>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</si>
  <si>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</si>
  <si>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</si>
  <si>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</si>
  <si>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</si>
  <si>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</si>
  <si>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</si>
  <si>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</si>
  <si>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</si>
  <si>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</si>
  <si>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</si>
  <si>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</si>
  <si>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</si>
  <si>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</si>
  <si>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</si>
  <si>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</si>
  <si>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</si>
  <si>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</si>
  <si>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</si>
  <si>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</si>
  <si>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</si>
  <si>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t>预算单位编码及名称：</t>
    </r>
    <r>
      <rPr>
        <b/>
        <sz val="11"/>
        <color rgb="FF000000"/>
        <rFont val="宋体"/>
        <charset val="134"/>
        <scheme val="minor"/>
      </rPr>
      <t>360052正村中学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</si>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</sst>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27" sqref="B27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7419100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6363400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545900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215800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294000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7419100</v>
      </c>
      <c r="D36" s="9" t="s">
        <v>51</v>
      </c>
      <c r="E36" s="11">
        <f>SUM(E6:E35)</f>
        <v>7419100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7419100</v>
      </c>
      <c r="D38" s="9" t="s">
        <v>55</v>
      </c>
      <c r="E38" s="11">
        <f>E36+E37</f>
        <v>7419100</v>
      </c>
    </row>
  </sheetData>
  <mergeCells count="5">
    <mergeCell ref="A1:E1"/>
    <mergeCell ref="A2:C2"/>
    <mergeCell ref="B3:C3"/>
    <mergeCell ref="D3:E3"/>
    <mergeCell ref="A3:A4"/>
  </mergeCells>
  <phoneticPr fontId="8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C1" workbookViewId="0">
      <selection activeCell="G23" sqref="G23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57</v>
      </c>
      <c r="C3" s="19" t="s">
        <v>1</v>
      </c>
      <c r="D3" s="19" t="s">
        <v>58</v>
      </c>
      <c r="E3" s="19" t="s">
        <v>59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60</v>
      </c>
    </row>
    <row r="4" spans="1:13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7419100</v>
      </c>
      <c r="E6" s="11">
        <f>E7+E29+E32+E38+E42+E45+E48</f>
        <v>7419100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6363400</v>
      </c>
      <c r="E7" s="11">
        <f>E8+E11+E17+E19+E21+E23+E25</f>
        <v>6363400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3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4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3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6363400</v>
      </c>
      <c r="E11" s="11">
        <f>SUM(E12:E16)</f>
        <v>6363400</v>
      </c>
      <c r="F11" s="11"/>
      <c r="G11" s="11"/>
      <c r="H11" s="10"/>
      <c r="I11" s="10"/>
      <c r="J11" s="10"/>
      <c r="K11" s="10"/>
      <c r="L11" s="13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3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0</v>
      </c>
      <c r="E13" s="11">
        <f t="shared" ref="E13:E31" si="1">SUM(F13:L13)</f>
        <v>0</v>
      </c>
      <c r="F13" s="11"/>
      <c r="G13" s="10"/>
      <c r="H13" s="10"/>
      <c r="I13" s="10"/>
      <c r="J13" s="10"/>
      <c r="K13" s="10"/>
      <c r="L13" s="13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6217540</v>
      </c>
      <c r="E14" s="11">
        <f t="shared" si="1"/>
        <v>6217540</v>
      </c>
      <c r="F14" s="11">
        <v>6217540</v>
      </c>
      <c r="G14" s="10"/>
      <c r="H14" s="10"/>
      <c r="I14" s="10"/>
      <c r="J14" s="10"/>
      <c r="K14" s="10"/>
      <c r="L14" s="13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3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145860</v>
      </c>
      <c r="E16" s="11">
        <f t="shared" si="1"/>
        <v>145860</v>
      </c>
      <c r="F16" s="11">
        <v>145860</v>
      </c>
      <c r="G16" s="11"/>
      <c r="H16" s="10"/>
      <c r="I16" s="10"/>
      <c r="J16" s="10"/>
      <c r="K16" s="10"/>
      <c r="L16" s="13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3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3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4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4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4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4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3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3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>D33</f>
        <v>545900</v>
      </c>
      <c r="E32" s="11">
        <f>E33</f>
        <v>545900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545900</v>
      </c>
      <c r="E33" s="11">
        <f>SUM(E34:E37)</f>
        <v>545900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153900</v>
      </c>
      <c r="E35" s="11">
        <f t="shared" si="3"/>
        <v>153900</v>
      </c>
      <c r="F35" s="11">
        <v>153900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392000</v>
      </c>
      <c r="E36" s="11">
        <f t="shared" si="3"/>
        <v>392000</v>
      </c>
      <c r="F36" s="11">
        <v>392000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>D39</f>
        <v>215800</v>
      </c>
      <c r="E38" s="11">
        <f>E39</f>
        <v>215800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215800</v>
      </c>
      <c r="E39" s="11">
        <f>E40+E41</f>
        <v>215800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215800</v>
      </c>
      <c r="E41" s="11">
        <f t="shared" si="5"/>
        <v>215800</v>
      </c>
      <c r="F41" s="11">
        <v>215800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294000</v>
      </c>
      <c r="E45" s="11">
        <f>E46</f>
        <v>294000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294000</v>
      </c>
      <c r="E46" s="11">
        <f>E47</f>
        <v>294000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294000</v>
      </c>
      <c r="E47" s="11">
        <f t="shared" ref="E47" si="7">SUM(F47:L47)</f>
        <v>294000</v>
      </c>
      <c r="F47" s="11">
        <v>294000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C16" sqref="C16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2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159</v>
      </c>
      <c r="C3" s="19" t="s">
        <v>1</v>
      </c>
      <c r="D3" s="19" t="s">
        <v>51</v>
      </c>
      <c r="E3" s="19" t="s">
        <v>160</v>
      </c>
      <c r="F3" s="19" t="s">
        <v>161</v>
      </c>
      <c r="G3" s="19" t="s">
        <v>162</v>
      </c>
      <c r="H3" s="19" t="s">
        <v>163</v>
      </c>
      <c r="I3" s="19" t="s">
        <v>164</v>
      </c>
    </row>
    <row r="4" spans="1:9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7419100</v>
      </c>
      <c r="E6" s="11">
        <f>E7+E29+E32+E38+E42+E45+E48</f>
        <v>5190100</v>
      </c>
      <c r="F6" s="11">
        <f>F7+F29+F32+F38+F42+F45+F48</f>
        <v>2229000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6363400</v>
      </c>
      <c r="E7" s="11">
        <f>E8+E11+E17+E19+E21+E23+E25</f>
        <v>4134400</v>
      </c>
      <c r="F7" s="11">
        <f>F8+F11+F17+F19+F21+F23+F25</f>
        <v>2229000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6363400</v>
      </c>
      <c r="E11" s="11">
        <f>SUM(E12:E16)</f>
        <v>4134400</v>
      </c>
      <c r="F11" s="11">
        <f>SUM(F12:F16)</f>
        <v>2229000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0</v>
      </c>
      <c r="E13" s="11"/>
      <c r="F13" s="11"/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6217540</v>
      </c>
      <c r="E14" s="11">
        <v>4134400</v>
      </c>
      <c r="F14" s="11">
        <v>2083140</v>
      </c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145860</v>
      </c>
      <c r="E16" s="11"/>
      <c r="F16" s="11">
        <v>145860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545900</v>
      </c>
      <c r="E32" s="11">
        <f>E33</f>
        <v>545900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545900</v>
      </c>
      <c r="E33" s="11">
        <f>SUM(E34:E37)</f>
        <v>545900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153900</v>
      </c>
      <c r="E35" s="11">
        <v>153900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392000</v>
      </c>
      <c r="E36" s="11">
        <v>392000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215800</v>
      </c>
      <c r="E38" s="11">
        <f>E39</f>
        <v>215800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215800</v>
      </c>
      <c r="E39" s="11">
        <f>E40+E41</f>
        <v>215800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215800</v>
      </c>
      <c r="E41" s="11">
        <v>215800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294000</v>
      </c>
      <c r="E45" s="11">
        <f t="shared" si="6"/>
        <v>294000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294000</v>
      </c>
      <c r="E46" s="11">
        <f t="shared" si="6"/>
        <v>294000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294000</v>
      </c>
      <c r="E47" s="11">
        <v>294000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C20" sqref="C20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165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2" t="s">
        <v>167</v>
      </c>
      <c r="G4" s="12" t="s">
        <v>168</v>
      </c>
      <c r="H4" s="12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7419100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6363400</v>
      </c>
      <c r="F10" s="11">
        <v>6363400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545900</v>
      </c>
      <c r="F13" s="11">
        <v>545900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215800</v>
      </c>
      <c r="F15" s="11">
        <v>215800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294000</v>
      </c>
      <c r="F25" s="11">
        <v>294000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1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7419100</v>
      </c>
      <c r="D36" s="9" t="s">
        <v>51</v>
      </c>
      <c r="E36" s="11">
        <f>E10+E12+E13+E15+E18+E25+E30</f>
        <v>7419100</v>
      </c>
      <c r="F36" s="11">
        <f>SUM(F6:F35)</f>
        <v>7419100</v>
      </c>
      <c r="G36" s="11">
        <f t="shared" ref="G36" si="0">G10+G12+G13+G15+G18+G25+G30</f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7419100</v>
      </c>
      <c r="D41" s="9" t="s">
        <v>55</v>
      </c>
      <c r="E41" s="11">
        <f>E36</f>
        <v>7419100</v>
      </c>
      <c r="F41" s="11">
        <f>F36</f>
        <v>7419100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8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C19" sqref="C19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175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176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</v>
      </c>
      <c r="G3" s="19" t="s">
        <v>1</v>
      </c>
      <c r="H3" s="19" t="s">
        <v>161</v>
      </c>
    </row>
    <row r="4" spans="1:8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177</v>
      </c>
      <c r="G4" s="7" t="s">
        <v>178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7419100</v>
      </c>
      <c r="E6" s="11">
        <f t="shared" si="0"/>
        <v>5190100</v>
      </c>
      <c r="F6" s="11">
        <f t="shared" si="0"/>
        <v>5079200</v>
      </c>
      <c r="G6" s="11">
        <f t="shared" ref="G6:H6" si="1">G7+G29+G32+G38+G42+G45</f>
        <v>110900</v>
      </c>
      <c r="H6" s="11">
        <f t="shared" si="1"/>
        <v>2229000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6363400</v>
      </c>
      <c r="E7" s="11">
        <f t="shared" ref="E7:H7" si="2">E8+E11+E17+E19+E21+E23+E25</f>
        <v>4134400</v>
      </c>
      <c r="F7" s="11">
        <f t="shared" si="2"/>
        <v>4050500</v>
      </c>
      <c r="G7" s="11">
        <f t="shared" si="2"/>
        <v>83900</v>
      </c>
      <c r="H7" s="11">
        <f t="shared" si="2"/>
        <v>2229000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6363400</v>
      </c>
      <c r="E11" s="11">
        <f>SUM(E12:E16)</f>
        <v>4134400</v>
      </c>
      <c r="F11" s="11">
        <f t="shared" ref="F11:H11" si="4">SUM(F12:F16)</f>
        <v>4050500</v>
      </c>
      <c r="G11" s="11">
        <f t="shared" si="4"/>
        <v>83900</v>
      </c>
      <c r="H11" s="11">
        <f t="shared" si="4"/>
        <v>2229000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0</v>
      </c>
      <c r="E12" s="11">
        <f>F12+G12</f>
        <v>0</v>
      </c>
      <c r="F12" s="11"/>
      <c r="G12" s="11"/>
      <c r="H12" s="11"/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0</v>
      </c>
      <c r="E13" s="11">
        <f t="shared" ref="E13:E18" si="6">F13+G13</f>
        <v>0</v>
      </c>
      <c r="F13" s="11"/>
      <c r="G13" s="11"/>
      <c r="H13" s="11"/>
    </row>
    <row r="14" spans="1:8">
      <c r="A14" s="8">
        <v>9</v>
      </c>
      <c r="B14" s="9" t="s">
        <v>85</v>
      </c>
      <c r="C14" s="9" t="s">
        <v>86</v>
      </c>
      <c r="D14" s="11">
        <f t="shared" si="5"/>
        <v>6217540</v>
      </c>
      <c r="E14" s="11">
        <f t="shared" si="6"/>
        <v>4134400</v>
      </c>
      <c r="F14" s="11">
        <v>4050500</v>
      </c>
      <c r="G14" s="11">
        <v>83900</v>
      </c>
      <c r="H14" s="11">
        <v>2083140</v>
      </c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145860</v>
      </c>
      <c r="E16" s="11">
        <f t="shared" si="6"/>
        <v>0</v>
      </c>
      <c r="F16" s="11"/>
      <c r="G16" s="11"/>
      <c r="H16" s="11">
        <v>145860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545900</v>
      </c>
      <c r="E32" s="11">
        <f t="shared" ref="E32:H32" si="20">E33</f>
        <v>545900</v>
      </c>
      <c r="F32" s="11">
        <f t="shared" si="20"/>
        <v>518900</v>
      </c>
      <c r="G32" s="11">
        <f t="shared" si="20"/>
        <v>27000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545900</v>
      </c>
      <c r="E33" s="11">
        <f>SUM(E34:E37)</f>
        <v>545900</v>
      </c>
      <c r="F33" s="11">
        <f t="shared" ref="F33:H33" si="21">SUM(F34:F37)</f>
        <v>518900</v>
      </c>
      <c r="G33" s="11">
        <f t="shared" si="21"/>
        <v>27000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153900</v>
      </c>
      <c r="E35" s="11">
        <f t="shared" ref="E35:E37" si="23">F35+G35</f>
        <v>153900</v>
      </c>
      <c r="F35" s="11">
        <v>126900</v>
      </c>
      <c r="G35" s="11">
        <v>27000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392000</v>
      </c>
      <c r="E36" s="11">
        <f t="shared" si="23"/>
        <v>392000</v>
      </c>
      <c r="F36" s="11">
        <v>392000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215800</v>
      </c>
      <c r="E38" s="11">
        <f>E39</f>
        <v>215800</v>
      </c>
      <c r="F38" s="11">
        <f t="shared" ref="F38:H38" si="24">F39</f>
        <v>215800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215800</v>
      </c>
      <c r="E39" s="11">
        <f>SUM(E40:E41)</f>
        <v>215800</v>
      </c>
      <c r="F39" s="11">
        <f t="shared" ref="F39:H39" si="25">SUM(F40:F41)</f>
        <v>215800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215800</v>
      </c>
      <c r="E41" s="11">
        <f>F41+G41</f>
        <v>215800</v>
      </c>
      <c r="F41" s="11">
        <v>215800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294000</v>
      </c>
      <c r="E45" s="11">
        <f>E46</f>
        <v>294000</v>
      </c>
      <c r="F45" s="11">
        <f t="shared" ref="F45:H45" si="28">F46</f>
        <v>294000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294000</v>
      </c>
      <c r="E46" s="11">
        <f>E47</f>
        <v>294000</v>
      </c>
      <c r="F46" s="11">
        <f t="shared" ref="F46:H46" si="29">F47</f>
        <v>294000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294000</v>
      </c>
      <c r="E47" s="11">
        <f>F47+G47</f>
        <v>294000</v>
      </c>
      <c r="F47" s="11">
        <v>294000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8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C26" sqref="C26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179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180</v>
      </c>
      <c r="C3" s="19" t="s">
        <v>1</v>
      </c>
      <c r="D3" s="19" t="s">
        <v>181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61</v>
      </c>
      <c r="C4" s="7" t="s">
        <v>62</v>
      </c>
      <c r="D4" s="7" t="s">
        <v>58</v>
      </c>
      <c r="E4" s="7" t="s">
        <v>177</v>
      </c>
      <c r="F4" s="7" t="s">
        <v>178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5190100</v>
      </c>
      <c r="E6" s="11">
        <f t="shared" ref="E6:F6" si="0">E7+E18+E30+E35</f>
        <v>5079200</v>
      </c>
      <c r="F6" s="11">
        <f t="shared" si="0"/>
        <v>110900</v>
      </c>
    </row>
    <row r="7" spans="1:6">
      <c r="A7" s="8">
        <v>2</v>
      </c>
      <c r="B7" s="9" t="s">
        <v>182</v>
      </c>
      <c r="C7" s="9" t="s">
        <v>183</v>
      </c>
      <c r="D7" s="11">
        <f>SUM(D8:D17)</f>
        <v>4943600</v>
      </c>
      <c r="E7" s="11">
        <f t="shared" ref="E7:F7" si="1">SUM(E8:E17)</f>
        <v>4943600</v>
      </c>
      <c r="F7" s="11">
        <f t="shared" si="1"/>
        <v>0</v>
      </c>
    </row>
    <row r="8" spans="1:6">
      <c r="A8" s="8">
        <v>3</v>
      </c>
      <c r="B8" s="9" t="s">
        <v>184</v>
      </c>
      <c r="C8" s="9" t="s">
        <v>185</v>
      </c>
      <c r="D8" s="11">
        <f t="shared" ref="D8:D17" si="2">E8+F8</f>
        <v>1384400</v>
      </c>
      <c r="E8" s="11">
        <v>1384400</v>
      </c>
      <c r="F8" s="10"/>
    </row>
    <row r="9" spans="1:6">
      <c r="A9" s="8">
        <v>4</v>
      </c>
      <c r="B9" s="9" t="s">
        <v>186</v>
      </c>
      <c r="C9" s="9" t="s">
        <v>187</v>
      </c>
      <c r="D9" s="11">
        <f t="shared" si="2"/>
        <v>399900</v>
      </c>
      <c r="E9" s="11">
        <v>399900</v>
      </c>
      <c r="F9" s="10"/>
    </row>
    <row r="10" spans="1:6">
      <c r="A10" s="8">
        <v>5</v>
      </c>
      <c r="B10" s="9" t="s">
        <v>188</v>
      </c>
      <c r="C10" s="9" t="s">
        <v>189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190</v>
      </c>
      <c r="C11" s="9" t="s">
        <v>191</v>
      </c>
      <c r="D11" s="11">
        <f t="shared" si="2"/>
        <v>1062800</v>
      </c>
      <c r="E11" s="11">
        <v>1062800</v>
      </c>
      <c r="F11" s="10"/>
    </row>
    <row r="12" spans="1:6">
      <c r="A12" s="8">
        <v>7</v>
      </c>
      <c r="B12" s="9" t="s">
        <v>192</v>
      </c>
      <c r="C12" s="9" t="s">
        <v>193</v>
      </c>
      <c r="D12" s="11">
        <f t="shared" si="2"/>
        <v>392000</v>
      </c>
      <c r="E12" s="11">
        <v>392000</v>
      </c>
      <c r="F12" s="10"/>
    </row>
    <row r="13" spans="1:6">
      <c r="A13" s="8">
        <v>8</v>
      </c>
      <c r="B13" s="9" t="s">
        <v>194</v>
      </c>
      <c r="C13" s="9" t="s">
        <v>195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196</v>
      </c>
      <c r="C14" s="9" t="s">
        <v>197</v>
      </c>
      <c r="D14" s="11">
        <f t="shared" si="2"/>
        <v>213000</v>
      </c>
      <c r="E14" s="11">
        <v>213000</v>
      </c>
      <c r="F14" s="10"/>
    </row>
    <row r="15" spans="1:6">
      <c r="A15" s="8">
        <v>10</v>
      </c>
      <c r="B15" s="9" t="s">
        <v>198</v>
      </c>
      <c r="C15" s="9" t="s">
        <v>199</v>
      </c>
      <c r="D15" s="11">
        <f t="shared" si="2"/>
        <v>32300</v>
      </c>
      <c r="E15" s="11">
        <v>32300</v>
      </c>
      <c r="F15" s="10"/>
    </row>
    <row r="16" spans="1:6">
      <c r="A16" s="8">
        <v>11</v>
      </c>
      <c r="B16" s="9" t="s">
        <v>200</v>
      </c>
      <c r="C16" s="9" t="s">
        <v>151</v>
      </c>
      <c r="D16" s="11">
        <f t="shared" si="2"/>
        <v>294000</v>
      </c>
      <c r="E16" s="11">
        <v>294000</v>
      </c>
      <c r="F16" s="10"/>
    </row>
    <row r="17" spans="1:6">
      <c r="A17" s="8">
        <v>12</v>
      </c>
      <c r="B17" s="9" t="s">
        <v>201</v>
      </c>
      <c r="C17" s="9" t="s">
        <v>202</v>
      </c>
      <c r="D17" s="11">
        <f t="shared" si="2"/>
        <v>1165200</v>
      </c>
      <c r="E17" s="11">
        <v>1165200</v>
      </c>
      <c r="F17" s="10"/>
    </row>
    <row r="18" spans="1:6">
      <c r="A18" s="8">
        <v>13</v>
      </c>
      <c r="B18" s="9" t="s">
        <v>203</v>
      </c>
      <c r="C18" s="9" t="s">
        <v>204</v>
      </c>
      <c r="D18" s="11">
        <f>SUM(D19:D29)</f>
        <v>110900</v>
      </c>
      <c r="E18" s="11">
        <f t="shared" ref="E18:F18" si="3">SUM(E19:E29)</f>
        <v>0</v>
      </c>
      <c r="F18" s="11">
        <f t="shared" si="3"/>
        <v>110900</v>
      </c>
    </row>
    <row r="19" spans="1:6">
      <c r="A19" s="8">
        <v>14</v>
      </c>
      <c r="B19" s="9" t="s">
        <v>205</v>
      </c>
      <c r="C19" s="9" t="s">
        <v>206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207</v>
      </c>
      <c r="C20" s="9" t="s">
        <v>208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209</v>
      </c>
      <c r="C21" s="9" t="s">
        <v>210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211</v>
      </c>
      <c r="C22" s="9" t="s">
        <v>212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213</v>
      </c>
      <c r="C23" s="9" t="s">
        <v>214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215</v>
      </c>
      <c r="C24" s="9" t="s">
        <v>216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217</v>
      </c>
      <c r="C25" s="9" t="s">
        <v>218</v>
      </c>
      <c r="D25" s="11">
        <f t="shared" si="4"/>
        <v>49200</v>
      </c>
      <c r="E25" s="10"/>
      <c r="F25" s="11">
        <v>49200</v>
      </c>
    </row>
    <row r="26" spans="1:6">
      <c r="A26" s="8">
        <v>21</v>
      </c>
      <c r="B26" s="9" t="s">
        <v>219</v>
      </c>
      <c r="C26" s="9" t="s">
        <v>220</v>
      </c>
      <c r="D26" s="11">
        <f t="shared" si="4"/>
        <v>61700</v>
      </c>
      <c r="E26" s="10"/>
      <c r="F26" s="11">
        <v>61700</v>
      </c>
    </row>
    <row r="27" spans="1:6">
      <c r="A27" s="8">
        <v>22</v>
      </c>
      <c r="B27" s="9" t="s">
        <v>221</v>
      </c>
      <c r="C27" s="9" t="s">
        <v>222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223</v>
      </c>
      <c r="C28" s="9" t="s">
        <v>224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225</v>
      </c>
      <c r="C29" s="9" t="s">
        <v>226</v>
      </c>
      <c r="D29" s="11">
        <f t="shared" si="4"/>
        <v>0</v>
      </c>
      <c r="E29" s="10"/>
      <c r="F29" s="11"/>
    </row>
    <row r="30" spans="1:6">
      <c r="A30" s="8">
        <v>25</v>
      </c>
      <c r="B30" s="9" t="s">
        <v>227</v>
      </c>
      <c r="C30" s="9" t="s">
        <v>228</v>
      </c>
      <c r="D30" s="11">
        <f>SUM(D31:D34)</f>
        <v>135600</v>
      </c>
      <c r="E30" s="11">
        <f t="shared" ref="E30:F30" si="5">SUM(E31:E34)</f>
        <v>135600</v>
      </c>
      <c r="F30" s="11">
        <f t="shared" si="5"/>
        <v>0</v>
      </c>
    </row>
    <row r="31" spans="1:6">
      <c r="A31" s="8">
        <v>26</v>
      </c>
      <c r="B31" s="9" t="s">
        <v>229</v>
      </c>
      <c r="C31" s="9" t="s">
        <v>230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231</v>
      </c>
      <c r="C32" s="9" t="s">
        <v>232</v>
      </c>
      <c r="D32" s="11">
        <f t="shared" ref="D32:D34" si="6">E32+F32</f>
        <v>126900</v>
      </c>
      <c r="E32" s="11">
        <v>126900</v>
      </c>
      <c r="F32" s="10"/>
    </row>
    <row r="33" spans="1:6">
      <c r="A33" s="8">
        <v>28</v>
      </c>
      <c r="B33" s="9" t="s">
        <v>233</v>
      </c>
      <c r="C33" s="9" t="s">
        <v>234</v>
      </c>
      <c r="D33" s="11">
        <f t="shared" si="6"/>
        <v>7300</v>
      </c>
      <c r="E33" s="11">
        <v>7300</v>
      </c>
      <c r="F33" s="10"/>
    </row>
    <row r="34" spans="1:6">
      <c r="A34" s="8">
        <v>29</v>
      </c>
      <c r="B34" s="9" t="s">
        <v>235</v>
      </c>
      <c r="C34" s="9" t="s">
        <v>236</v>
      </c>
      <c r="D34" s="11">
        <f t="shared" si="6"/>
        <v>1400</v>
      </c>
      <c r="E34" s="11">
        <v>1400</v>
      </c>
      <c r="F34" s="10"/>
    </row>
    <row r="35" spans="1:6">
      <c r="A35" s="8">
        <v>30</v>
      </c>
      <c r="B35" s="9" t="s">
        <v>237</v>
      </c>
      <c r="C35" s="9" t="s">
        <v>238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239</v>
      </c>
      <c r="C36" s="9" t="s">
        <v>240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8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20" sqref="C20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241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10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15" sqref="C15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21" customHeight="1">
      <c r="A3" s="19" t="s">
        <v>5</v>
      </c>
      <c r="B3" s="19" t="s">
        <v>159</v>
      </c>
      <c r="C3" s="19" t="s">
        <v>1</v>
      </c>
      <c r="D3" s="19" t="s">
        <v>58</v>
      </c>
      <c r="E3" s="19" t="s">
        <v>160</v>
      </c>
      <c r="F3" s="19" t="s">
        <v>161</v>
      </c>
    </row>
    <row r="4" spans="1:6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1" t="s">
        <v>243</v>
      </c>
      <c r="B8" s="22"/>
      <c r="C8" s="22"/>
      <c r="D8" s="22"/>
      <c r="E8" s="22"/>
      <c r="F8" s="22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23" sqref="E23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244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</row>
    <row r="2" spans="1:6" ht="23.25" customHeight="1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245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58</v>
      </c>
      <c r="D4" s="7" t="s">
        <v>167</v>
      </c>
      <c r="E4" s="7" t="s">
        <v>246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/>
      <c r="D6" s="10"/>
      <c r="E6" s="10"/>
      <c r="F6" s="10"/>
    </row>
    <row r="7" spans="1:6">
      <c r="A7" s="8">
        <v>2</v>
      </c>
      <c r="B7" s="9" t="s">
        <v>247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248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249</v>
      </c>
      <c r="C9" s="10"/>
      <c r="D9" s="10"/>
      <c r="E9" s="10"/>
      <c r="F9" s="10"/>
    </row>
    <row r="10" spans="1:6">
      <c r="A10" s="8">
        <v>5</v>
      </c>
      <c r="B10" s="9" t="s">
        <v>250</v>
      </c>
      <c r="C10" s="10"/>
      <c r="D10" s="10"/>
      <c r="E10" s="10"/>
      <c r="F10" s="10"/>
    </row>
    <row r="11" spans="1:6">
      <c r="A11" s="8">
        <v>6</v>
      </c>
      <c r="B11" s="9" t="s">
        <v>251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252</v>
      </c>
      <c r="C12" s="10"/>
      <c r="D12" s="10"/>
      <c r="E12" s="10"/>
      <c r="F12" s="10"/>
    </row>
    <row r="13" spans="1:6">
      <c r="A13" s="8">
        <v>8</v>
      </c>
      <c r="B13" s="9" t="s">
        <v>253</v>
      </c>
      <c r="C13" s="11"/>
      <c r="D13" s="11"/>
      <c r="E13" s="10"/>
      <c r="F13" s="10"/>
    </row>
    <row r="14" spans="1:6">
      <c r="A14" s="8">
        <v>9</v>
      </c>
      <c r="B14" s="9" t="s">
        <v>254</v>
      </c>
      <c r="C14" s="11">
        <f>D14+E14</f>
        <v>0</v>
      </c>
      <c r="D14" s="11"/>
      <c r="E14" s="10"/>
      <c r="F14" s="10"/>
    </row>
  </sheetData>
  <mergeCells count="5">
    <mergeCell ref="A1:F1"/>
    <mergeCell ref="A2:D2"/>
    <mergeCell ref="C3:F3"/>
    <mergeCell ref="A3:A4"/>
    <mergeCell ref="B3:B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2022-08-30T09:10:48Z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4525598B964D4389A2CC0AE0FC9FC544</vt:lpwstr>
  </property>
  <property fmtid="{D5CDD505-2E9C-101B-9397-08002B2CF9AE}" pid="3" name="KSOProductBuildVer">
    <vt:lpwstr>2052-11.1.0.12302</vt:lpwstr>
  </property>
</Properties>
</file>