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23250" windowHeight="1257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2" l="1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14" i="2"/>
  <c r="D7" i="6" l="1"/>
  <c r="E7" i="6"/>
  <c r="C14" i="6"/>
  <c r="C11" i="6"/>
  <c r="C8" i="6"/>
  <c r="E8" i="4"/>
  <c r="E7" i="4" s="1"/>
  <c r="F8" i="4"/>
  <c r="F7" i="4" s="1"/>
  <c r="D9" i="4"/>
  <c r="D8" i="4" s="1"/>
  <c r="D7" i="4" s="1"/>
  <c r="C7" i="6" l="1"/>
  <c r="D36" i="3"/>
  <c r="D35" i="3" s="1"/>
  <c r="D32" i="3"/>
  <c r="D33" i="3"/>
  <c r="D34" i="3"/>
  <c r="D31" i="3"/>
  <c r="D20" i="3"/>
  <c r="D21" i="3"/>
  <c r="D22" i="3"/>
  <c r="D23" i="3"/>
  <c r="D24" i="3"/>
  <c r="D25" i="3"/>
  <c r="D26" i="3"/>
  <c r="D27" i="3"/>
  <c r="D28" i="3"/>
  <c r="D29" i="3"/>
  <c r="D19" i="3"/>
  <c r="D8" i="3"/>
  <c r="D9" i="3"/>
  <c r="D10" i="3"/>
  <c r="D11" i="3"/>
  <c r="D12" i="3"/>
  <c r="D13" i="3"/>
  <c r="D14" i="3"/>
  <c r="D15" i="3"/>
  <c r="D16" i="3"/>
  <c r="D17" i="3"/>
  <c r="D30" i="3" l="1"/>
  <c r="D18" i="3"/>
  <c r="D7" i="3"/>
  <c r="D47" i="2"/>
  <c r="D46" i="2" s="1"/>
  <c r="D45" i="2" s="1"/>
  <c r="D40" i="2"/>
  <c r="D35" i="2"/>
  <c r="D36" i="2"/>
  <c r="D37" i="2"/>
  <c r="D34" i="2"/>
  <c r="D31" i="2"/>
  <c r="D30" i="2" s="1"/>
  <c r="D29" i="2" s="1"/>
  <c r="D27" i="2"/>
  <c r="D28" i="2"/>
  <c r="D26" i="2"/>
  <c r="D24" i="2"/>
  <c r="D23" i="2" s="1"/>
  <c r="D18" i="2"/>
  <c r="D20" i="2"/>
  <c r="D19" i="2" s="1"/>
  <c r="D17" i="2"/>
  <c r="D13" i="2"/>
  <c r="D15" i="2"/>
  <c r="D16" i="2"/>
  <c r="D12" i="2"/>
  <c r="D9" i="2"/>
  <c r="D10" i="2"/>
  <c r="D25" i="2" l="1"/>
  <c r="D6" i="3"/>
  <c r="D33" i="2"/>
  <c r="D32" i="2" s="1"/>
  <c r="D41" i="2"/>
  <c r="D39" i="2" s="1"/>
  <c r="D38" i="2" s="1"/>
  <c r="D44" i="2"/>
  <c r="D43" i="2" s="1"/>
  <c r="D42" i="2" s="1"/>
  <c r="D22" i="2"/>
  <c r="D21" i="2" s="1"/>
  <c r="D8" i="2"/>
  <c r="D14" i="2"/>
  <c r="D11" i="2" s="1"/>
  <c r="E30" i="11"/>
  <c r="E25" i="11"/>
  <c r="E18" i="11"/>
  <c r="E15" i="11"/>
  <c r="E13" i="11"/>
  <c r="E12" i="11"/>
  <c r="E10" i="11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5" i="10" s="1"/>
  <c r="D23" i="10"/>
  <c r="D24" i="10"/>
  <c r="D22" i="10"/>
  <c r="D21" i="10" s="1"/>
  <c r="D20" i="10"/>
  <c r="D19" i="10" s="1"/>
  <c r="D18" i="10"/>
  <c r="D17" i="10" s="1"/>
  <c r="D13" i="10"/>
  <c r="D14" i="10"/>
  <c r="D15" i="10"/>
  <c r="D16" i="10"/>
  <c r="D12" i="10"/>
  <c r="D9" i="10"/>
  <c r="D10" i="10"/>
  <c r="D39" i="10" l="1"/>
  <c r="D38" i="10" s="1"/>
  <c r="D8" i="10"/>
  <c r="D33" i="10"/>
  <c r="D32" i="10" s="1"/>
  <c r="D7" i="2"/>
  <c r="D6" i="2" s="1"/>
  <c r="E36" i="11"/>
  <c r="E41" i="11" s="1"/>
  <c r="D11" i="10"/>
  <c r="D7" i="10" s="1"/>
  <c r="D47" i="9"/>
  <c r="D46" i="9" s="1"/>
  <c r="D45" i="9" s="1"/>
  <c r="D41" i="9"/>
  <c r="D40" i="9"/>
  <c r="D37" i="9"/>
  <c r="D34" i="9"/>
  <c r="D35" i="9"/>
  <c r="D36" i="9"/>
  <c r="D31" i="9"/>
  <c r="D30" i="9" s="1"/>
  <c r="D29" i="9" s="1"/>
  <c r="D27" i="9"/>
  <c r="D28" i="9"/>
  <c r="D24" i="9"/>
  <c r="D23" i="9" s="1"/>
  <c r="D22" i="9"/>
  <c r="D21" i="9" s="1"/>
  <c r="D20" i="9"/>
  <c r="D19" i="9" s="1"/>
  <c r="D13" i="9"/>
  <c r="D14" i="9"/>
  <c r="D15" i="9"/>
  <c r="D16" i="9"/>
  <c r="D12" i="9"/>
  <c r="D10" i="9"/>
  <c r="E36" i="1"/>
  <c r="E38" i="1" s="1"/>
  <c r="C36" i="1"/>
  <c r="C38" i="1" s="1"/>
  <c r="D6" i="10" l="1"/>
  <c r="D33" i="9"/>
  <c r="D32" i="9" s="1"/>
  <c r="D39" i="9"/>
  <c r="D38" i="9" s="1"/>
  <c r="D18" i="9"/>
  <c r="D17" i="9" s="1"/>
  <c r="D9" i="9"/>
  <c r="D8" i="9" s="1"/>
  <c r="D26" i="9"/>
  <c r="D25" i="9" s="1"/>
  <c r="D44" i="9"/>
  <c r="D43" i="9" s="1"/>
  <c r="D42" i="9" s="1"/>
  <c r="D50" i="9"/>
  <c r="D49" i="9" s="1"/>
  <c r="D48" i="9" s="1"/>
  <c r="D11" i="9"/>
  <c r="D7" i="9" l="1"/>
  <c r="D6" i="9" s="1"/>
</calcChain>
</file>

<file path=xl/sharedStrings.xml><?xml version="1.0" encoding="utf-8"?>
<sst xmlns="http://schemas.openxmlformats.org/spreadsheetml/2006/main" count="705" uniqueCount="264">
  <si>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</si>
  <si>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</si>
  <si>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</si>
  <si>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</si>
  <si>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</si>
  <si>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</si>
  <si>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</si>
  <si>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</si>
  <si>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</si>
  <si>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</si>
  <si>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</si>
  <si>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</si>
  <si>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</si>
  <si>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</si>
  <si>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</si>
  <si>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</si>
  <si>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</si>
  <si>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</si>
  <si>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</si>
  <si>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</si>
  <si>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</si>
  <si>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</si>
  <si>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</si>
  <si>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</si>
  <si>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</si>
  <si>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</si>
  <si>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</si>
  <si>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</si>
  <si>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</si>
  <si>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</si>
  <si>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</si>
  <si>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</si>
  <si>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</si>
  <si>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</si>
  <si>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</si>
  <si>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</si>
  <si>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</si>
  <si>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</si>
  <si>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</si>
  <si>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</si>
  <si>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</si>
  <si>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</si>
  <si>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</si>
  <si>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</si>
  <si>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</si>
  <si>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</si>
  <si>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</si>
  <si>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</si>
  <si>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</si>
  <si>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</si>
  <si>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</si>
  <si>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</si>
  <si>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</si>
  <si>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</si>
  <si>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</si>
  <si>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</si>
  <si>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</si>
  <si>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</si>
  <si>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</si>
  <si>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</si>
  <si>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</si>
  <si>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</si>
  <si>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</si>
  <si>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</si>
  <si>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</si>
  <si>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</si>
  <si>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</si>
  <si>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</si>
  <si>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</si>
  <si>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</si>
  <si>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</si>
  <si>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</si>
  <si>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</si>
  <si>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</si>
  <si>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</si>
  <si>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</si>
  <si>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</si>
  <si>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</si>
  <si>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</si>
  <si>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</si>
  <si>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</si>
  <si>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</si>
  <si>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</si>
  <si>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</si>
  <si>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</si>
  <si>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</si>
  <si>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</si>
  <si>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</si>
  <si>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</si>
  <si>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</si>
  <si>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</si>
  <si>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</si>
  <si>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</si>
  <si>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</si>
  <si>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</si>
  <si>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</si>
  <si>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</si>
  <si>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</si>
  <si>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</si>
  <si>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</si>
  <si>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</si>
  <si>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</si>
  <si>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</si>
  <si>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</si>
  <si>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</si>
  <si>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</si>
  <si>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</si>
  <si>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</si>
  <si>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</si>
  <si>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</si>
  <si>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</si>
  <si>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</si>
  <si>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</si>
  <si>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</si>
  <si>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</si>
  <si>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</si>
  <si>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</si>
  <si>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</si>
  <si>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</si>
  <si>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</si>
  <si>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</si>
  <si>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</si>
  <si>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</si>
  <si>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</si>
  <si>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</si>
  <si>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</si>
  <si>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</si>
  <si>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</si>
  <si>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</si>
  <si>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</si>
  <si>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</si>
  <si>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</si>
  <si>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</si>
  <si>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</si>
  <si>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</si>
  <si>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</si>
  <si>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</si>
  <si>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</si>
  <si>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</si>
  <si>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</si>
  <si>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</si>
  <si>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</si>
  <si>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</si>
  <si>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</si>
  <si>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</si>
  <si>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</si>
  <si>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</si>
  <si>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</si>
  <si>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</si>
  <si>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</si>
  <si>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</si>
  <si>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</si>
  <si>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</si>
  <si>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</si>
  <si>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</si>
  <si>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</si>
  <si>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</si>
  <si>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</si>
  <si>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</si>
  <si>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</si>
  <si>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</si>
  <si>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</si>
  <si>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</si>
  <si>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</si>
  <si>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</si>
  <si>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</si>
  <si>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</si>
  <si>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</si>
  <si>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</si>
  <si>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</si>
  <si>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</si>
  <si>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</si>
  <si>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</si>
  <si>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</si>
  <si>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</si>
  <si>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</si>
  <si>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</si>
  <si>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</si>
  <si>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</si>
  <si>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</si>
  <si>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</si>
  <si>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</si>
  <si>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</si>
  <si>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</si>
  <si>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</si>
  <si>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</si>
  <si>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</si>
  <si>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</si>
  <si>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</si>
  <si>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</si>
  <si>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</si>
  <si>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</si>
  <si>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</si>
  <si>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</si>
  <si>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</si>
  <si>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</si>
  <si>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</si>
  <si>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</si>
  <si>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</si>
  <si>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</si>
  <si>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</si>
  <si>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</si>
  <si>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</si>
  <si>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</si>
  <si>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</si>
  <si>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</si>
  <si>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</si>
  <si>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</si>
  <si>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</si>
  <si>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</si>
  <si>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</si>
  <si>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</si>
  <si>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</si>
  <si>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</si>
  <si>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</si>
  <si>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</si>
  <si>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</si>
  <si>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</si>
  <si>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</si>
  <si>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</si>
  <si>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</si>
  <si>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</si>
  <si>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</si>
  <si>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</si>
  <si>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</si>
  <si>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</si>
  <si>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</si>
  <si>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</si>
  <si>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</si>
  <si>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</si>
  <si>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</si>
  <si>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</si>
  <si>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</si>
  <si>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</si>
  <si>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</si>
  <si>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</si>
  <si>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</si>
  <si>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</si>
  <si>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</si>
  <si>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</si>
  <si>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</si>
  <si>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</si>
  <si>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</si>
  <si>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</si>
  <si>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</si>
  <si>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</si>
  <si>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</si>
  <si>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</si>
  <si>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</si>
  <si>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</si>
  <si>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六、科学技术支出</t>
    <phoneticPr fontId="3" type="noConversion"/>
  </si>
  <si>
    <t>部门预算政府基金预算财政拨款支出表</t>
    <phoneticPr fontId="3" type="noConversion"/>
  </si>
  <si>
    <t>我部门无政府基金预算财政拨款支出数据，以空表列示。</t>
    <phoneticPr fontId="3" type="noConversion"/>
  </si>
  <si>
    <t>我部门无财政拨款“三公”经费支出数据，以空表列示。</t>
    <phoneticPr fontId="3" type="noConversion"/>
  </si>
  <si>
    <t>预算单位编码及名称：360047保定市徐水区遂城中学</t>
    <phoneticPr fontId="3" type="noConversion"/>
  </si>
  <si>
    <t>预算年度：2021</t>
    <phoneticPr fontId="3" type="noConversion"/>
  </si>
  <si>
    <t>金额单位：元</t>
    <phoneticPr fontId="3" type="noConversion"/>
  </si>
  <si>
    <t>预算年度：2021</t>
    <phoneticPr fontId="3" type="noConversion"/>
  </si>
  <si>
    <t>金额单位：元</t>
    <phoneticPr fontId="3" type="noConversion"/>
  </si>
  <si>
    <t>预算年度：2021</t>
    <phoneticPr fontId="3" type="noConversion"/>
  </si>
  <si>
    <t>金额单位：元</t>
    <phoneticPr fontId="3" type="noConversion"/>
  </si>
  <si>
    <t xml:space="preserve">预算单位编码及名称：360047保定市徐水区遂城中学              </t>
    <phoneticPr fontId="3" type="noConversion"/>
  </si>
  <si>
    <t>预算年度：2021</t>
    <phoneticPr fontId="3" type="noConversion"/>
  </si>
  <si>
    <t>金额单位：元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</si>
</sst>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微软雅黑"/>
      <family val="2"/>
      <charset val="134"/>
    </font>
    <font>
      <sz val="10"/>
      <color rgb="FF000000"/>
      <name val="宋体"/>
      <family val="2"/>
      <scheme val="minor"/>
    </font>
    <font>
      <sz val="9"/>
      <color rgb="FF00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2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right" vertical="top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H18" sqref="H18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4" t="s">
        <v>0</v>
      </c>
      <c r="B1" s="24" t="s">
        <v>1</v>
      </c>
      <c r="C1" s="24" t="s">
        <v>1</v>
      </c>
      <c r="D1" s="24" t="s">
        <v>1</v>
      </c>
      <c r="E1" s="24" t="s">
        <v>1</v>
      </c>
    </row>
    <row r="2" spans="1:5" ht="22.5" customHeight="1">
      <c r="A2" s="25" t="s">
        <v>254</v>
      </c>
      <c r="B2" s="26" t="s">
        <v>1</v>
      </c>
      <c r="C2" s="25" t="s">
        <v>1</v>
      </c>
      <c r="D2" s="2" t="s">
        <v>255</v>
      </c>
      <c r="E2" s="1" t="s">
        <v>260</v>
      </c>
    </row>
    <row r="3" spans="1:5">
      <c r="A3" s="27" t="s">
        <v>2</v>
      </c>
      <c r="B3" s="27" t="s">
        <v>3</v>
      </c>
      <c r="C3" s="27" t="s">
        <v>1</v>
      </c>
      <c r="D3" s="27" t="s">
        <v>4</v>
      </c>
      <c r="E3" s="27" t="s">
        <v>1</v>
      </c>
    </row>
    <row r="4" spans="1:5">
      <c r="A4" s="27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v>14174250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11701250</v>
      </c>
    </row>
    <row r="11" spans="1:5" ht="16.5">
      <c r="A11" s="4">
        <v>6</v>
      </c>
      <c r="B11" s="5" t="s">
        <v>18</v>
      </c>
      <c r="C11" s="7"/>
      <c r="D11" s="19" t="s">
        <v>250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1193500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477800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801700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14174250</v>
      </c>
      <c r="D36" s="5" t="s">
        <v>48</v>
      </c>
      <c r="E36" s="6">
        <f>SUM(E6:E35)</f>
        <v>14174250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14174250</v>
      </c>
      <c r="D38" s="5" t="s">
        <v>52</v>
      </c>
      <c r="E38" s="6">
        <f>E36+E37</f>
        <v>14174250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C1" workbookViewId="0">
      <selection activeCell="I24" sqref="I24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24" t="s">
        <v>227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  <c r="J1" s="24" t="s">
        <v>1</v>
      </c>
      <c r="K1" s="24" t="s">
        <v>1</v>
      </c>
      <c r="L1" s="24" t="s">
        <v>1</v>
      </c>
      <c r="M1" s="24" t="s">
        <v>1</v>
      </c>
    </row>
    <row r="2" spans="1:13" ht="13.5">
      <c r="A2" s="25" t="s">
        <v>254</v>
      </c>
      <c r="B2" s="26" t="s">
        <v>1</v>
      </c>
      <c r="C2" s="26" t="s">
        <v>1</v>
      </c>
      <c r="D2" s="26" t="s">
        <v>1</v>
      </c>
      <c r="E2" s="26" t="s">
        <v>1</v>
      </c>
      <c r="F2" s="26" t="s">
        <v>1</v>
      </c>
      <c r="G2" s="26" t="s">
        <v>1</v>
      </c>
      <c r="H2" s="26" t="s">
        <v>1</v>
      </c>
      <c r="I2" s="26" t="s">
        <v>1</v>
      </c>
      <c r="J2" s="28" t="s">
        <v>259</v>
      </c>
      <c r="K2" s="26" t="s">
        <v>1</v>
      </c>
      <c r="L2" s="28" t="s">
        <v>256</v>
      </c>
      <c r="M2" s="26" t="s">
        <v>1</v>
      </c>
    </row>
    <row r="3" spans="1:13" ht="13.5">
      <c r="A3" s="27" t="s">
        <v>2</v>
      </c>
      <c r="B3" s="27" t="s">
        <v>228</v>
      </c>
      <c r="C3" s="27" t="s">
        <v>1</v>
      </c>
      <c r="D3" s="27" t="s">
        <v>54</v>
      </c>
      <c r="E3" s="27" t="s">
        <v>229</v>
      </c>
      <c r="F3" s="27" t="s">
        <v>1</v>
      </c>
      <c r="G3" s="27" t="s">
        <v>1</v>
      </c>
      <c r="H3" s="27" t="s">
        <v>1</v>
      </c>
      <c r="I3" s="27" t="s">
        <v>1</v>
      </c>
      <c r="J3" s="27" t="s">
        <v>1</v>
      </c>
      <c r="K3" s="27" t="s">
        <v>1</v>
      </c>
      <c r="L3" s="27" t="s">
        <v>1</v>
      </c>
      <c r="M3" s="27" t="s">
        <v>230</v>
      </c>
    </row>
    <row r="4" spans="1:13" ht="13.5">
      <c r="A4" s="27" t="s">
        <v>1</v>
      </c>
      <c r="B4" s="10" t="s">
        <v>57</v>
      </c>
      <c r="C4" s="10" t="s">
        <v>58</v>
      </c>
      <c r="D4" s="27" t="s">
        <v>1</v>
      </c>
      <c r="E4" s="10" t="s">
        <v>59</v>
      </c>
      <c r="F4" s="10" t="s">
        <v>231</v>
      </c>
      <c r="G4" s="10" t="s">
        <v>232</v>
      </c>
      <c r="H4" s="10" t="s">
        <v>233</v>
      </c>
      <c r="I4" s="10" t="s">
        <v>234</v>
      </c>
      <c r="J4" s="10" t="s">
        <v>235</v>
      </c>
      <c r="K4" s="10" t="s">
        <v>236</v>
      </c>
      <c r="L4" s="10" t="s">
        <v>237</v>
      </c>
      <c r="M4" s="27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14174250</v>
      </c>
      <c r="E6" s="6"/>
      <c r="F6" s="6"/>
      <c r="G6" s="6"/>
      <c r="H6" s="7"/>
      <c r="I6" s="7"/>
      <c r="J6" s="7"/>
      <c r="K6" s="7"/>
      <c r="L6" s="6"/>
      <c r="M6" s="6"/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11701250</v>
      </c>
      <c r="E7" s="6"/>
      <c r="F7" s="6"/>
      <c r="G7" s="6"/>
      <c r="H7" s="7"/>
      <c r="I7" s="7"/>
      <c r="J7" s="7"/>
      <c r="K7" s="7"/>
      <c r="L7" s="6"/>
      <c r="M7" s="6"/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/>
      <c r="F8" s="6"/>
      <c r="G8" s="7"/>
      <c r="H8" s="7"/>
      <c r="I8" s="7"/>
      <c r="J8" s="7"/>
      <c r="K8" s="7"/>
      <c r="L8" s="16"/>
      <c r="M8" s="7"/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/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/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11701250</v>
      </c>
      <c r="E11" s="6"/>
      <c r="F11" s="6"/>
      <c r="G11" s="6"/>
      <c r="H11" s="7"/>
      <c r="I11" s="7"/>
      <c r="J11" s="7"/>
      <c r="K11" s="7"/>
      <c r="L11" s="16"/>
      <c r="M11" s="6"/>
    </row>
    <row r="12" spans="1:13">
      <c r="A12" s="4">
        <v>7</v>
      </c>
      <c r="B12" s="5" t="s">
        <v>72</v>
      </c>
      <c r="C12" s="5" t="s">
        <v>73</v>
      </c>
      <c r="D12" s="6">
        <f>E12+M12</f>
        <v>0</v>
      </c>
      <c r="E12" s="6"/>
      <c r="F12" s="6"/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0</v>
      </c>
      <c r="E13" s="6"/>
      <c r="F13" s="6"/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11229290</v>
      </c>
      <c r="E14" s="6">
        <v>11229290</v>
      </c>
      <c r="F14" s="6">
        <v>11229290</v>
      </c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471960</v>
      </c>
      <c r="E16" s="6">
        <v>471960</v>
      </c>
      <c r="F16" s="6">
        <v>471960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/>
      <c r="F17" s="6"/>
      <c r="G17" s="6"/>
      <c r="H17" s="7"/>
      <c r="I17" s="7"/>
      <c r="J17" s="7"/>
      <c r="K17" s="7"/>
      <c r="L17" s="16"/>
      <c r="M17" s="7"/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/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/>
      <c r="F19" s="6"/>
      <c r="G19" s="7"/>
      <c r="H19" s="7"/>
      <c r="I19" s="7"/>
      <c r="J19" s="7"/>
      <c r="K19" s="7"/>
      <c r="L19" s="17"/>
      <c r="M19" s="7"/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/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/>
      <c r="F21" s="6"/>
      <c r="G21" s="7"/>
      <c r="H21" s="7"/>
      <c r="I21" s="7"/>
      <c r="J21" s="7"/>
      <c r="K21" s="7"/>
      <c r="L21" s="17"/>
      <c r="M21" s="6"/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/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/>
      <c r="F23" s="6"/>
      <c r="G23" s="6"/>
      <c r="H23" s="7"/>
      <c r="I23" s="7"/>
      <c r="J23" s="7"/>
      <c r="K23" s="7"/>
      <c r="L23" s="16"/>
      <c r="M23" s="7"/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/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/>
      <c r="F25" s="6"/>
      <c r="G25" s="7"/>
      <c r="H25" s="7"/>
      <c r="I25" s="7"/>
      <c r="J25" s="7"/>
      <c r="K25" s="7"/>
      <c r="L25" s="7"/>
      <c r="M25" s="6"/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/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1">E27+M27</f>
        <v>0</v>
      </c>
      <c r="E27" s="6"/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1"/>
        <v>0</v>
      </c>
      <c r="E28" s="6"/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/>
      <c r="F29" s="6"/>
      <c r="G29" s="7"/>
      <c r="H29" s="7"/>
      <c r="I29" s="7"/>
      <c r="J29" s="7"/>
      <c r="K29" s="7"/>
      <c r="L29" s="7"/>
      <c r="M29" s="7"/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/>
      <c r="F30" s="6"/>
      <c r="G30" s="7"/>
      <c r="H30" s="7"/>
      <c r="I30" s="7"/>
      <c r="J30" s="7"/>
      <c r="K30" s="7"/>
      <c r="L30" s="7"/>
      <c r="M30" s="7"/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/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1193500</v>
      </c>
      <c r="E32" s="6"/>
      <c r="F32" s="6"/>
      <c r="G32" s="7"/>
      <c r="H32" s="7"/>
      <c r="I32" s="7"/>
      <c r="J32" s="7"/>
      <c r="K32" s="7"/>
      <c r="L32" s="7"/>
      <c r="M32" s="7"/>
    </row>
    <row r="33" spans="1:13">
      <c r="A33" s="4">
        <v>28</v>
      </c>
      <c r="B33" s="5" t="s">
        <v>113</v>
      </c>
      <c r="C33" s="5" t="s">
        <v>114</v>
      </c>
      <c r="D33" s="6">
        <f>SUM(D34:D37)</f>
        <v>1193500</v>
      </c>
      <c r="E33" s="6"/>
      <c r="F33" s="6"/>
      <c r="G33" s="7"/>
      <c r="H33" s="7"/>
      <c r="I33" s="7"/>
      <c r="J33" s="7"/>
      <c r="K33" s="7"/>
      <c r="L33" s="7"/>
      <c r="M33" s="7"/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/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2">E35+M35</f>
        <v>124600</v>
      </c>
      <c r="E35" s="6">
        <v>124600</v>
      </c>
      <c r="F35" s="6">
        <v>124600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2"/>
        <v>1068900</v>
      </c>
      <c r="E36" s="6">
        <v>1068900</v>
      </c>
      <c r="F36" s="6">
        <v>1068900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2"/>
        <v>0</v>
      </c>
      <c r="E37" s="6"/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477800</v>
      </c>
      <c r="E38" s="6"/>
      <c r="F38" s="6"/>
      <c r="G38" s="7"/>
      <c r="H38" s="7"/>
      <c r="I38" s="7"/>
      <c r="J38" s="7"/>
      <c r="K38" s="7"/>
      <c r="L38" s="7"/>
      <c r="M38" s="7"/>
    </row>
    <row r="39" spans="1:13">
      <c r="A39" s="4">
        <v>34</v>
      </c>
      <c r="B39" s="5" t="s">
        <v>125</v>
      </c>
      <c r="C39" s="5" t="s">
        <v>126</v>
      </c>
      <c r="D39" s="6">
        <f>D40+D41</f>
        <v>477800</v>
      </c>
      <c r="E39" s="6"/>
      <c r="F39" s="6"/>
      <c r="G39" s="7"/>
      <c r="H39" s="7"/>
      <c r="I39" s="7"/>
      <c r="J39" s="7"/>
      <c r="K39" s="7"/>
      <c r="L39" s="7"/>
      <c r="M39" s="7"/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/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477800</v>
      </c>
      <c r="E41" s="6">
        <v>477800</v>
      </c>
      <c r="F41" s="6">
        <v>477800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/>
      <c r="F42" s="6"/>
      <c r="G42" s="7"/>
      <c r="H42" s="7"/>
      <c r="I42" s="7"/>
      <c r="J42" s="7"/>
      <c r="K42" s="7"/>
      <c r="L42" s="7"/>
      <c r="M42" s="7"/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/>
      <c r="F43" s="6"/>
      <c r="G43" s="7"/>
      <c r="H43" s="7"/>
      <c r="I43" s="7"/>
      <c r="J43" s="7"/>
      <c r="K43" s="7"/>
      <c r="L43" s="7"/>
      <c r="M43" s="7"/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/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801700</v>
      </c>
      <c r="E45" s="6"/>
      <c r="F45" s="6"/>
      <c r="G45" s="7"/>
      <c r="H45" s="7"/>
      <c r="I45" s="7"/>
      <c r="J45" s="7"/>
      <c r="K45" s="7"/>
      <c r="L45" s="7"/>
      <c r="M45" s="7"/>
    </row>
    <row r="46" spans="1:13">
      <c r="A46" s="4">
        <v>41</v>
      </c>
      <c r="B46" s="5" t="s">
        <v>139</v>
      </c>
      <c r="C46" s="5" t="s">
        <v>140</v>
      </c>
      <c r="D46" s="6">
        <f>D47</f>
        <v>801700</v>
      </c>
      <c r="E46" s="6"/>
      <c r="F46" s="6"/>
      <c r="G46" s="7"/>
      <c r="H46" s="7"/>
      <c r="I46" s="7"/>
      <c r="J46" s="7"/>
      <c r="K46" s="7"/>
      <c r="L46" s="7"/>
      <c r="M46" s="7"/>
    </row>
    <row r="47" spans="1:13">
      <c r="A47" s="4">
        <v>42</v>
      </c>
      <c r="B47" s="5" t="s">
        <v>141</v>
      </c>
      <c r="C47" s="5" t="s">
        <v>142</v>
      </c>
      <c r="D47" s="6">
        <f>E47+M47</f>
        <v>801700</v>
      </c>
      <c r="E47" s="6">
        <v>801700</v>
      </c>
      <c r="F47" s="6">
        <v>801700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206</v>
      </c>
      <c r="C48" s="5" t="s">
        <v>207</v>
      </c>
      <c r="D48" s="6">
        <f>D49</f>
        <v>0</v>
      </c>
      <c r="E48" s="7"/>
      <c r="F48" s="7"/>
      <c r="G48" s="7"/>
      <c r="H48" s="7"/>
      <c r="I48" s="7"/>
      <c r="J48" s="7"/>
      <c r="K48" s="7"/>
      <c r="L48" s="7"/>
      <c r="M48" s="6"/>
    </row>
    <row r="49" spans="1:13">
      <c r="A49" s="4">
        <v>44</v>
      </c>
      <c r="B49" s="5" t="s">
        <v>208</v>
      </c>
      <c r="C49" s="5" t="s">
        <v>209</v>
      </c>
      <c r="D49" s="6">
        <f>D50</f>
        <v>0</v>
      </c>
      <c r="E49" s="7"/>
      <c r="F49" s="7"/>
      <c r="G49" s="7"/>
      <c r="H49" s="7"/>
      <c r="I49" s="7"/>
      <c r="J49" s="7"/>
      <c r="K49" s="7"/>
      <c r="L49" s="7"/>
      <c r="M49" s="6"/>
    </row>
    <row r="50" spans="1:13">
      <c r="A50" s="4">
        <v>45</v>
      </c>
      <c r="B50" s="5" t="s">
        <v>210</v>
      </c>
      <c r="C50" s="5" t="s">
        <v>211</v>
      </c>
      <c r="D50" s="6">
        <f>E50+M50</f>
        <v>0</v>
      </c>
      <c r="E50" s="7"/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A13" workbookViewId="0">
      <selection activeCell="H2" sqref="H2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0" width="8.875" style="11"/>
    <col min="11" max="11" width="9.5" style="11" bestFit="1" customWidth="1"/>
    <col min="12" max="16384" width="8.875" style="11"/>
  </cols>
  <sheetData>
    <row r="1" spans="1:9" ht="21" customHeight="1">
      <c r="A1" s="24" t="s">
        <v>238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  <c r="I1" s="24" t="s">
        <v>1</v>
      </c>
    </row>
    <row r="2" spans="1:9" ht="24" customHeight="1">
      <c r="A2" s="25" t="s">
        <v>254</v>
      </c>
      <c r="B2" s="25" t="s">
        <v>1</v>
      </c>
      <c r="C2" s="26" t="s">
        <v>1</v>
      </c>
      <c r="D2" s="26" t="s">
        <v>1</v>
      </c>
      <c r="E2" s="26" t="s">
        <v>1</v>
      </c>
      <c r="F2" s="28" t="s">
        <v>1</v>
      </c>
      <c r="G2" s="26" t="s">
        <v>1</v>
      </c>
      <c r="H2" s="22" t="s">
        <v>262</v>
      </c>
      <c r="I2" s="12" t="s">
        <v>263</v>
      </c>
    </row>
    <row r="3" spans="1:9" ht="13.5">
      <c r="A3" s="27" t="s">
        <v>2</v>
      </c>
      <c r="B3" s="27" t="s">
        <v>53</v>
      </c>
      <c r="C3" s="27" t="s">
        <v>1</v>
      </c>
      <c r="D3" s="27" t="s">
        <v>48</v>
      </c>
      <c r="E3" s="27" t="s">
        <v>55</v>
      </c>
      <c r="F3" s="27" t="s">
        <v>56</v>
      </c>
      <c r="G3" s="27" t="s">
        <v>239</v>
      </c>
      <c r="H3" s="27" t="s">
        <v>240</v>
      </c>
      <c r="I3" s="27" t="s">
        <v>241</v>
      </c>
    </row>
    <row r="4" spans="1:9" ht="13.5">
      <c r="A4" s="27" t="s">
        <v>1</v>
      </c>
      <c r="B4" s="10" t="s">
        <v>57</v>
      </c>
      <c r="C4" s="10" t="s">
        <v>58</v>
      </c>
      <c r="D4" s="27" t="s">
        <v>1</v>
      </c>
      <c r="E4" s="27" t="s">
        <v>1</v>
      </c>
      <c r="F4" s="27" t="s">
        <v>1</v>
      </c>
      <c r="G4" s="27" t="s">
        <v>1</v>
      </c>
      <c r="H4" s="27" t="s">
        <v>1</v>
      </c>
      <c r="I4" s="27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14174250</v>
      </c>
      <c r="E6" s="6"/>
      <c r="F6" s="6"/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11701250</v>
      </c>
      <c r="E7" s="6"/>
      <c r="F7" s="6"/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/>
      <c r="F8" s="6"/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11701250</v>
      </c>
      <c r="E11" s="6"/>
      <c r="F11" s="6"/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0</v>
      </c>
      <c r="E12" s="6"/>
      <c r="F12" s="6"/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0</v>
      </c>
      <c r="E13" s="6"/>
      <c r="F13" s="6"/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11229290</v>
      </c>
      <c r="E14" s="6">
        <v>10558500</v>
      </c>
      <c r="F14" s="6">
        <v>670790</v>
      </c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471960</v>
      </c>
      <c r="E16" s="6"/>
      <c r="F16" s="6">
        <v>471960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/>
      <c r="F17" s="6"/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/>
      <c r="F19" s="6"/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/>
      <c r="F21" s="6"/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/>
      <c r="F23" s="6"/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/>
      <c r="F25" s="6"/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D30" si="1">D30</f>
        <v>0</v>
      </c>
      <c r="E29" s="7"/>
      <c r="F29" s="6"/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/>
      <c r="F30" s="6"/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1193500</v>
      </c>
      <c r="E32" s="6"/>
      <c r="F32" s="7"/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1193500</v>
      </c>
      <c r="E33" s="6"/>
      <c r="F33" s="7"/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124600</v>
      </c>
      <c r="E35" s="6">
        <v>124600</v>
      </c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1068900</v>
      </c>
      <c r="E36" s="6">
        <v>1068900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477800</v>
      </c>
      <c r="E38" s="6"/>
      <c r="F38" s="7"/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477800</v>
      </c>
      <c r="E39" s="6"/>
      <c r="F39" s="7"/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477800</v>
      </c>
      <c r="E41" s="6">
        <v>477800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D43" si="5">D43</f>
        <v>0</v>
      </c>
      <c r="E42" s="7"/>
      <c r="F42" s="6"/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/>
      <c r="F43" s="6"/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D46" si="6">D46</f>
        <v>801700</v>
      </c>
      <c r="E45" s="6"/>
      <c r="F45" s="7"/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801700</v>
      </c>
      <c r="E46" s="6"/>
      <c r="F46" s="7"/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801700</v>
      </c>
      <c r="E47" s="6">
        <v>801700</v>
      </c>
      <c r="F47" s="7"/>
      <c r="G47" s="7"/>
      <c r="H47" s="7"/>
      <c r="I47" s="7"/>
    </row>
    <row r="48" spans="1:9">
      <c r="A48" s="4">
        <v>43</v>
      </c>
      <c r="B48" s="5" t="s">
        <v>206</v>
      </c>
      <c r="C48" s="5" t="s">
        <v>207</v>
      </c>
      <c r="D48" s="6">
        <f t="shared" ref="D48:D49" si="7">D49</f>
        <v>0</v>
      </c>
      <c r="E48" s="7"/>
      <c r="F48" s="6"/>
      <c r="G48" s="7"/>
      <c r="H48" s="7"/>
      <c r="I48" s="7"/>
    </row>
    <row r="49" spans="1:9">
      <c r="A49" s="4">
        <v>44</v>
      </c>
      <c r="B49" s="5" t="s">
        <v>208</v>
      </c>
      <c r="C49" s="5" t="s">
        <v>209</v>
      </c>
      <c r="D49" s="6">
        <f t="shared" si="7"/>
        <v>0</v>
      </c>
      <c r="E49" s="7"/>
      <c r="F49" s="6"/>
      <c r="G49" s="7"/>
      <c r="H49" s="7"/>
      <c r="I49" s="7"/>
    </row>
    <row r="50" spans="1:9">
      <c r="A50" s="4">
        <v>45</v>
      </c>
      <c r="B50" s="5" t="s">
        <v>210</v>
      </c>
      <c r="C50" s="5" t="s">
        <v>211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H11" sqref="H11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24" t="s">
        <v>242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</row>
    <row r="2" spans="1:8" ht="13.5">
      <c r="A2" s="25" t="s">
        <v>254</v>
      </c>
      <c r="B2" s="26" t="s">
        <v>1</v>
      </c>
      <c r="C2" s="26" t="s">
        <v>1</v>
      </c>
      <c r="D2" s="26" t="s">
        <v>1</v>
      </c>
      <c r="E2" s="28" t="s">
        <v>1</v>
      </c>
      <c r="F2" s="26" t="s">
        <v>1</v>
      </c>
      <c r="G2" s="12" t="s">
        <v>259</v>
      </c>
      <c r="H2" s="12" t="s">
        <v>256</v>
      </c>
    </row>
    <row r="3" spans="1:8" ht="13.5">
      <c r="A3" s="27" t="s">
        <v>2</v>
      </c>
      <c r="B3" s="27" t="s">
        <v>3</v>
      </c>
      <c r="C3" s="27" t="s">
        <v>1</v>
      </c>
      <c r="D3" s="27" t="s">
        <v>4</v>
      </c>
      <c r="E3" s="27" t="s">
        <v>1</v>
      </c>
      <c r="F3" s="27" t="s">
        <v>1</v>
      </c>
      <c r="G3" s="27" t="s">
        <v>1</v>
      </c>
      <c r="H3" s="27" t="s">
        <v>1</v>
      </c>
    </row>
    <row r="4" spans="1:8" ht="27">
      <c r="A4" s="27" t="s">
        <v>1</v>
      </c>
      <c r="B4" s="10" t="s">
        <v>5</v>
      </c>
      <c r="C4" s="10" t="s">
        <v>243</v>
      </c>
      <c r="D4" s="10" t="s">
        <v>5</v>
      </c>
      <c r="E4" s="10" t="s">
        <v>54</v>
      </c>
      <c r="F4" s="18" t="s">
        <v>215</v>
      </c>
      <c r="G4" s="18" t="s">
        <v>244</v>
      </c>
      <c r="H4" s="18" t="s">
        <v>217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245</v>
      </c>
      <c r="C6" s="6">
        <v>14174250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246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247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11701250</v>
      </c>
      <c r="F10" s="6">
        <v>11701250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1193500</v>
      </c>
      <c r="F13" s="6">
        <v>1193500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477800</v>
      </c>
      <c r="F15" s="6">
        <v>477800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801700</v>
      </c>
      <c r="F25" s="6">
        <v>801700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v>14174250</v>
      </c>
      <c r="D36" s="5" t="s">
        <v>48</v>
      </c>
      <c r="E36" s="6">
        <f>E10+E12+E13+E15+E18+E25+E30</f>
        <v>14174250</v>
      </c>
      <c r="F36" s="6"/>
      <c r="G36" s="6"/>
      <c r="H36" s="7"/>
    </row>
    <row r="37" spans="1:8">
      <c r="A37" s="4">
        <v>32</v>
      </c>
      <c r="B37" s="5" t="s">
        <v>248</v>
      </c>
      <c r="C37" s="6">
        <v>0</v>
      </c>
      <c r="D37" s="5" t="s">
        <v>249</v>
      </c>
      <c r="E37" s="7"/>
      <c r="F37" s="7"/>
      <c r="G37" s="7"/>
      <c r="H37" s="7"/>
    </row>
    <row r="38" spans="1:8">
      <c r="A38" s="4">
        <v>33</v>
      </c>
      <c r="B38" s="5" t="s">
        <v>245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246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247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v>14174250</v>
      </c>
      <c r="D41" s="5" t="s">
        <v>52</v>
      </c>
      <c r="E41" s="6">
        <f>E36</f>
        <v>14174250</v>
      </c>
      <c r="F41" s="6"/>
      <c r="G41" s="6"/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O19" sqref="O19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9" width="8.875" style="11"/>
    <col min="10" max="10" width="9.5" style="11" bestFit="1" customWidth="1"/>
    <col min="11" max="16384" width="8.875" style="11"/>
  </cols>
  <sheetData>
    <row r="1" spans="1:10" ht="14.25">
      <c r="A1" s="24" t="s">
        <v>143</v>
      </c>
      <c r="B1" s="26" t="s">
        <v>1</v>
      </c>
      <c r="C1" s="26" t="s">
        <v>1</v>
      </c>
      <c r="D1" s="26" t="s">
        <v>1</v>
      </c>
      <c r="E1" s="26" t="s">
        <v>1</v>
      </c>
      <c r="F1" s="26" t="s">
        <v>1</v>
      </c>
      <c r="G1" s="26" t="s">
        <v>1</v>
      </c>
      <c r="H1" s="26" t="s">
        <v>1</v>
      </c>
    </row>
    <row r="2" spans="1:10" ht="13.5">
      <c r="A2" s="25" t="s">
        <v>261</v>
      </c>
      <c r="B2" s="26" t="s">
        <v>1</v>
      </c>
      <c r="C2" s="26" t="s">
        <v>1</v>
      </c>
      <c r="D2" s="26" t="s">
        <v>1</v>
      </c>
      <c r="E2" s="26" t="s">
        <v>1</v>
      </c>
      <c r="F2" s="28" t="s">
        <v>1</v>
      </c>
      <c r="G2" s="23" t="s">
        <v>257</v>
      </c>
      <c r="H2" s="23" t="s">
        <v>260</v>
      </c>
    </row>
    <row r="3" spans="1:10" ht="13.5">
      <c r="A3" s="27" t="s">
        <v>2</v>
      </c>
      <c r="B3" s="27" t="s">
        <v>53</v>
      </c>
      <c r="C3" s="27" t="s">
        <v>1</v>
      </c>
      <c r="D3" s="27" t="s">
        <v>54</v>
      </c>
      <c r="E3" s="27" t="s">
        <v>55</v>
      </c>
      <c r="F3" s="27" t="s">
        <v>1</v>
      </c>
      <c r="G3" s="27" t="s">
        <v>1</v>
      </c>
      <c r="H3" s="27" t="s">
        <v>56</v>
      </c>
    </row>
    <row r="4" spans="1:10" ht="13.5">
      <c r="A4" s="27" t="s">
        <v>1</v>
      </c>
      <c r="B4" s="9" t="s">
        <v>57</v>
      </c>
      <c r="C4" s="9" t="s">
        <v>58</v>
      </c>
      <c r="D4" s="27" t="s">
        <v>1</v>
      </c>
      <c r="E4" s="9" t="s">
        <v>59</v>
      </c>
      <c r="F4" s="9" t="s">
        <v>60</v>
      </c>
      <c r="G4" s="9" t="s">
        <v>61</v>
      </c>
      <c r="H4" s="27" t="s">
        <v>1</v>
      </c>
    </row>
    <row r="5" spans="1:10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10">
      <c r="A6" s="4">
        <v>1</v>
      </c>
      <c r="B6" s="5"/>
      <c r="C6" s="5" t="s">
        <v>54</v>
      </c>
      <c r="D6" s="6">
        <f t="shared" ref="D6" si="0">D7+D29+D32+D38+D42+D45</f>
        <v>14174250</v>
      </c>
      <c r="E6" s="6"/>
      <c r="F6" s="6"/>
      <c r="G6" s="6"/>
      <c r="H6" s="6">
        <v>1142750</v>
      </c>
    </row>
    <row r="7" spans="1:10">
      <c r="A7" s="4">
        <v>2</v>
      </c>
      <c r="B7" s="5" t="s">
        <v>62</v>
      </c>
      <c r="C7" s="5" t="s">
        <v>63</v>
      </c>
      <c r="D7" s="6">
        <f>D8+D11+D17+D19+D21+D23+D25</f>
        <v>11701250</v>
      </c>
      <c r="E7" s="6"/>
      <c r="F7" s="6"/>
      <c r="G7" s="6"/>
      <c r="H7" s="6"/>
    </row>
    <row r="8" spans="1:10">
      <c r="A8" s="4">
        <v>3</v>
      </c>
      <c r="B8" s="5" t="s">
        <v>64</v>
      </c>
      <c r="C8" s="5" t="s">
        <v>65</v>
      </c>
      <c r="D8" s="6">
        <f>D9+D10</f>
        <v>0</v>
      </c>
      <c r="E8" s="6"/>
      <c r="F8" s="6"/>
      <c r="G8" s="6"/>
      <c r="H8" s="6"/>
    </row>
    <row r="9" spans="1:10">
      <c r="A9" s="4">
        <v>4</v>
      </c>
      <c r="B9" s="5" t="s">
        <v>66</v>
      </c>
      <c r="C9" s="5" t="s">
        <v>67</v>
      </c>
      <c r="D9" s="6">
        <f>E9+H9</f>
        <v>0</v>
      </c>
      <c r="E9" s="6"/>
      <c r="F9" s="6"/>
      <c r="G9" s="6"/>
      <c r="H9" s="7"/>
    </row>
    <row r="10" spans="1:10">
      <c r="A10" s="4">
        <v>5</v>
      </c>
      <c r="B10" s="5" t="s">
        <v>68</v>
      </c>
      <c r="C10" s="5" t="s">
        <v>69</v>
      </c>
      <c r="D10" s="6">
        <f>E10+H10</f>
        <v>0</v>
      </c>
      <c r="E10" s="6"/>
      <c r="F10" s="6"/>
      <c r="G10" s="6"/>
      <c r="H10" s="6"/>
    </row>
    <row r="11" spans="1:10">
      <c r="A11" s="4">
        <v>6</v>
      </c>
      <c r="B11" s="5" t="s">
        <v>70</v>
      </c>
      <c r="C11" s="5" t="s">
        <v>71</v>
      </c>
      <c r="D11" s="6">
        <f>SUM(D12:D16)</f>
        <v>11701250</v>
      </c>
      <c r="E11" s="6"/>
      <c r="F11" s="6"/>
      <c r="G11" s="6"/>
      <c r="H11" s="6"/>
    </row>
    <row r="12" spans="1:10">
      <c r="A12" s="4">
        <v>7</v>
      </c>
      <c r="B12" s="5" t="s">
        <v>72</v>
      </c>
      <c r="C12" s="5" t="s">
        <v>73</v>
      </c>
      <c r="D12" s="6">
        <f>E12+H12</f>
        <v>0</v>
      </c>
      <c r="E12" s="6"/>
      <c r="F12" s="6"/>
      <c r="G12" s="6"/>
      <c r="H12" s="6"/>
    </row>
    <row r="13" spans="1:10">
      <c r="A13" s="4">
        <v>8</v>
      </c>
      <c r="B13" s="5" t="s">
        <v>74</v>
      </c>
      <c r="C13" s="5" t="s">
        <v>75</v>
      </c>
      <c r="D13" s="6">
        <f t="shared" ref="D13:D17" si="1">E13+H13</f>
        <v>0</v>
      </c>
      <c r="E13" s="6"/>
      <c r="F13" s="6"/>
      <c r="G13" s="6"/>
      <c r="H13" s="6"/>
      <c r="J13" s="20"/>
    </row>
    <row r="14" spans="1:10">
      <c r="A14" s="4">
        <v>9</v>
      </c>
      <c r="B14" s="5" t="s">
        <v>76</v>
      </c>
      <c r="C14" s="5" t="s">
        <v>77</v>
      </c>
      <c r="D14" s="6">
        <f t="shared" si="1"/>
        <v>11229290</v>
      </c>
      <c r="E14" s="6">
        <f>F14+G14</f>
        <v>10558500</v>
      </c>
      <c r="F14" s="6">
        <v>10327200</v>
      </c>
      <c r="G14" s="6">
        <v>231300</v>
      </c>
      <c r="H14" s="6">
        <v>670790</v>
      </c>
      <c r="J14" s="21"/>
    </row>
    <row r="15" spans="1:10">
      <c r="A15" s="4">
        <v>10</v>
      </c>
      <c r="B15" s="5" t="s">
        <v>78</v>
      </c>
      <c r="C15" s="5" t="s">
        <v>79</v>
      </c>
      <c r="D15" s="6">
        <f t="shared" si="1"/>
        <v>0</v>
      </c>
      <c r="E15" s="6">
        <f t="shared" ref="E15:E47" si="2">F15+G15</f>
        <v>0</v>
      </c>
      <c r="F15" s="6"/>
      <c r="G15" s="6"/>
      <c r="H15" s="6"/>
      <c r="J15" s="20"/>
    </row>
    <row r="16" spans="1:10">
      <c r="A16" s="4">
        <v>11</v>
      </c>
      <c r="B16" s="5" t="s">
        <v>80</v>
      </c>
      <c r="C16" s="5" t="s">
        <v>81</v>
      </c>
      <c r="D16" s="6">
        <f t="shared" si="1"/>
        <v>471960</v>
      </c>
      <c r="E16" s="6">
        <f t="shared" si="2"/>
        <v>0</v>
      </c>
      <c r="F16" s="6"/>
      <c r="G16" s="6"/>
      <c r="H16" s="6">
        <v>471960</v>
      </c>
    </row>
    <row r="17" spans="1:8">
      <c r="A17" s="4">
        <v>12</v>
      </c>
      <c r="B17" s="5" t="s">
        <v>82</v>
      </c>
      <c r="C17" s="5" t="s">
        <v>83</v>
      </c>
      <c r="D17" s="6">
        <f t="shared" si="1"/>
        <v>0</v>
      </c>
      <c r="E17" s="6">
        <f t="shared" si="2"/>
        <v>0</v>
      </c>
      <c r="F17" s="6"/>
      <c r="G17" s="6"/>
      <c r="H17" s="6"/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2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6">
        <f t="shared" si="2"/>
        <v>0</v>
      </c>
      <c r="F19" s="7"/>
      <c r="G19" s="7"/>
      <c r="H19" s="7"/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6">
        <f t="shared" si="2"/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 t="shared" si="2"/>
        <v>0</v>
      </c>
      <c r="F21" s="6"/>
      <c r="G21" s="6"/>
      <c r="H21" s="6"/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 t="shared" si="2"/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 t="shared" si="2"/>
        <v>0</v>
      </c>
      <c r="F23" s="6"/>
      <c r="G23" s="6"/>
      <c r="H23" s="6"/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 t="shared" si="2"/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6">
        <f t="shared" si="2"/>
        <v>0</v>
      </c>
      <c r="F25" s="7"/>
      <c r="G25" s="7"/>
      <c r="H25" s="7"/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6">
        <f t="shared" si="2"/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3">E27+H27</f>
        <v>0</v>
      </c>
      <c r="E27" s="6">
        <f t="shared" si="2"/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3"/>
        <v>0</v>
      </c>
      <c r="E28" s="6">
        <f t="shared" si="2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6">
        <f t="shared" si="2"/>
        <v>0</v>
      </c>
      <c r="F29" s="7"/>
      <c r="G29" s="7"/>
      <c r="H29" s="7"/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 t="shared" si="2"/>
        <v>0</v>
      </c>
      <c r="F30" s="7"/>
      <c r="G30" s="7"/>
      <c r="H30" s="7"/>
    </row>
    <row r="31" spans="1:8">
      <c r="A31" s="4">
        <v>26</v>
      </c>
      <c r="B31" s="5" t="s">
        <v>110</v>
      </c>
      <c r="C31" s="5" t="s">
        <v>109</v>
      </c>
      <c r="D31" s="6">
        <f t="shared" ref="D31" si="4">E31+H31</f>
        <v>0</v>
      </c>
      <c r="E31" s="6">
        <f t="shared" si="2"/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1193500</v>
      </c>
      <c r="E32" s="6">
        <f t="shared" si="2"/>
        <v>0</v>
      </c>
      <c r="F32" s="6"/>
      <c r="G32" s="6"/>
      <c r="H32" s="6"/>
    </row>
    <row r="33" spans="1:8">
      <c r="A33" s="4">
        <v>28</v>
      </c>
      <c r="B33" s="5" t="s">
        <v>113</v>
      </c>
      <c r="C33" s="5" t="s">
        <v>114</v>
      </c>
      <c r="D33" s="6">
        <f>SUM(D34:D37)</f>
        <v>1193500</v>
      </c>
      <c r="E33" s="6">
        <f t="shared" si="2"/>
        <v>0</v>
      </c>
      <c r="F33" s="6"/>
      <c r="G33" s="6"/>
      <c r="H33" s="6"/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 t="shared" si="2"/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5">E35+H35</f>
        <v>124600</v>
      </c>
      <c r="E35" s="6">
        <f t="shared" si="2"/>
        <v>124600</v>
      </c>
      <c r="F35" s="6">
        <v>102900</v>
      </c>
      <c r="G35" s="6">
        <v>21700</v>
      </c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5"/>
        <v>1068900</v>
      </c>
      <c r="E36" s="6">
        <f>F36+G36</f>
        <v>1068900</v>
      </c>
      <c r="F36" s="6">
        <v>1068900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5"/>
        <v>0</v>
      </c>
      <c r="E37" s="6">
        <f t="shared" si="2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477800</v>
      </c>
      <c r="E38" s="6">
        <f t="shared" si="2"/>
        <v>0</v>
      </c>
      <c r="F38" s="6"/>
      <c r="G38" s="6"/>
      <c r="H38" s="6"/>
    </row>
    <row r="39" spans="1:8">
      <c r="A39" s="4">
        <v>34</v>
      </c>
      <c r="B39" s="5" t="s">
        <v>125</v>
      </c>
      <c r="C39" s="5" t="s">
        <v>126</v>
      </c>
      <c r="D39" s="6">
        <f>SUM(D40:D41)</f>
        <v>477800</v>
      </c>
      <c r="E39" s="6">
        <f t="shared" si="2"/>
        <v>0</v>
      </c>
      <c r="F39" s="6"/>
      <c r="G39" s="6"/>
      <c r="H39" s="6"/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 t="shared" si="2"/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477800</v>
      </c>
      <c r="E41" s="6">
        <f t="shared" si="2"/>
        <v>477800</v>
      </c>
      <c r="F41" s="6">
        <v>477800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 t="shared" si="2"/>
        <v>0</v>
      </c>
      <c r="F42" s="7"/>
      <c r="G42" s="7"/>
      <c r="H42" s="7"/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 t="shared" si="2"/>
        <v>0</v>
      </c>
      <c r="F43" s="7"/>
      <c r="G43" s="7"/>
      <c r="H43" s="7"/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6">
        <f t="shared" si="2"/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801700</v>
      </c>
      <c r="E45" s="6">
        <f t="shared" si="2"/>
        <v>0</v>
      </c>
      <c r="F45" s="6"/>
      <c r="G45" s="6"/>
      <c r="H45" s="6"/>
    </row>
    <row r="46" spans="1:8">
      <c r="A46" s="4">
        <v>41</v>
      </c>
      <c r="B46" s="5" t="s">
        <v>139</v>
      </c>
      <c r="C46" s="5" t="s">
        <v>140</v>
      </c>
      <c r="D46" s="6">
        <f>D47</f>
        <v>801700</v>
      </c>
      <c r="E46" s="6">
        <f t="shared" si="2"/>
        <v>0</v>
      </c>
      <c r="F46" s="6"/>
      <c r="G46" s="6"/>
      <c r="H46" s="6"/>
    </row>
    <row r="47" spans="1:8">
      <c r="A47" s="4">
        <v>42</v>
      </c>
      <c r="B47" s="5" t="s">
        <v>141</v>
      </c>
      <c r="C47" s="5" t="s">
        <v>142</v>
      </c>
      <c r="D47" s="6">
        <f>E47+H47</f>
        <v>801700</v>
      </c>
      <c r="E47" s="6">
        <f t="shared" si="2"/>
        <v>801700</v>
      </c>
      <c r="F47" s="6">
        <v>801700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I9" sqref="I9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24" t="s">
        <v>144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254</v>
      </c>
      <c r="B2" s="26" t="s">
        <v>1</v>
      </c>
      <c r="C2" s="26" t="s">
        <v>1</v>
      </c>
      <c r="D2" s="26" t="s">
        <v>1</v>
      </c>
      <c r="E2" s="1" t="s">
        <v>257</v>
      </c>
      <c r="F2" s="1" t="s">
        <v>256</v>
      </c>
    </row>
    <row r="3" spans="1:6" ht="13.5">
      <c r="A3" s="27" t="s">
        <v>2</v>
      </c>
      <c r="B3" s="27" t="s">
        <v>145</v>
      </c>
      <c r="C3" s="27" t="s">
        <v>1</v>
      </c>
      <c r="D3" s="27" t="s">
        <v>146</v>
      </c>
      <c r="E3" s="27" t="s">
        <v>1</v>
      </c>
      <c r="F3" s="27" t="s">
        <v>1</v>
      </c>
    </row>
    <row r="4" spans="1:6" ht="13.5">
      <c r="A4" s="27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13031500</v>
      </c>
      <c r="E6" s="6"/>
      <c r="F6" s="6"/>
    </row>
    <row r="7" spans="1:6">
      <c r="A7" s="4">
        <v>2</v>
      </c>
      <c r="B7" s="5" t="s">
        <v>147</v>
      </c>
      <c r="C7" s="5" t="s">
        <v>148</v>
      </c>
      <c r="D7" s="6">
        <f>SUM(D8:D17)</f>
        <v>12654400</v>
      </c>
      <c r="E7" s="6"/>
      <c r="F7" s="6"/>
    </row>
    <row r="8" spans="1:6">
      <c r="A8" s="4">
        <v>3</v>
      </c>
      <c r="B8" s="5" t="s">
        <v>149</v>
      </c>
      <c r="C8" s="5" t="s">
        <v>150</v>
      </c>
      <c r="D8" s="6">
        <f t="shared" ref="D8:D16" si="0">E8+F8</f>
        <v>3885600</v>
      </c>
      <c r="E8" s="6">
        <v>3885600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0"/>
        <v>1084400</v>
      </c>
      <c r="E9" s="6">
        <v>1084400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0"/>
        <v>0</v>
      </c>
      <c r="E10" s="6"/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0"/>
        <v>2786700</v>
      </c>
      <c r="E11" s="6">
        <v>2786700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0"/>
        <v>1068900</v>
      </c>
      <c r="E12" s="6">
        <v>1068900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0"/>
        <v>0</v>
      </c>
      <c r="E13" s="6"/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0"/>
        <v>472300</v>
      </c>
      <c r="E14" s="6">
        <v>472300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0"/>
        <v>85800</v>
      </c>
      <c r="E15" s="6">
        <v>85800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0"/>
        <v>801700</v>
      </c>
      <c r="E16" s="6">
        <v>801700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2469000</v>
      </c>
      <c r="E17" s="6">
        <v>2469000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253000</v>
      </c>
      <c r="E18" s="6"/>
      <c r="F18" s="6"/>
    </row>
    <row r="19" spans="1:6">
      <c r="A19" s="4">
        <v>14</v>
      </c>
      <c r="B19" s="5" t="s">
        <v>170</v>
      </c>
      <c r="C19" s="5" t="s">
        <v>171</v>
      </c>
      <c r="D19" s="6">
        <f>E19+F19</f>
        <v>0</v>
      </c>
      <c r="E19" s="7"/>
      <c r="F19" s="6"/>
    </row>
    <row r="20" spans="1:6">
      <c r="A20" s="4">
        <v>15</v>
      </c>
      <c r="B20" s="5" t="s">
        <v>172</v>
      </c>
      <c r="C20" s="5" t="s">
        <v>173</v>
      </c>
      <c r="D20" s="6">
        <f t="shared" ref="D20:D29" si="1">E20+F20</f>
        <v>0</v>
      </c>
      <c r="E20" s="7"/>
      <c r="F20" s="6"/>
    </row>
    <row r="21" spans="1:6">
      <c r="A21" s="4">
        <v>16</v>
      </c>
      <c r="B21" s="5" t="s">
        <v>174</v>
      </c>
      <c r="C21" s="5" t="s">
        <v>175</v>
      </c>
      <c r="D21" s="6">
        <f t="shared" si="1"/>
        <v>0</v>
      </c>
      <c r="E21" s="7"/>
      <c r="F21" s="6"/>
    </row>
    <row r="22" spans="1:6">
      <c r="A22" s="4">
        <v>17</v>
      </c>
      <c r="B22" s="5" t="s">
        <v>176</v>
      </c>
      <c r="C22" s="5" t="s">
        <v>177</v>
      </c>
      <c r="D22" s="6">
        <f t="shared" si="1"/>
        <v>0</v>
      </c>
      <c r="E22" s="7"/>
      <c r="F22" s="6"/>
    </row>
    <row r="23" spans="1:6">
      <c r="A23" s="4">
        <v>18</v>
      </c>
      <c r="B23" s="5" t="s">
        <v>178</v>
      </c>
      <c r="C23" s="5" t="s">
        <v>179</v>
      </c>
      <c r="D23" s="6">
        <f t="shared" si="1"/>
        <v>0</v>
      </c>
      <c r="E23" s="7"/>
      <c r="F23" s="6"/>
    </row>
    <row r="24" spans="1:6">
      <c r="A24" s="4">
        <v>19</v>
      </c>
      <c r="B24" s="5" t="s">
        <v>180</v>
      </c>
      <c r="C24" s="5" t="s">
        <v>181</v>
      </c>
      <c r="D24" s="6">
        <f t="shared" si="1"/>
        <v>0</v>
      </c>
      <c r="E24" s="7"/>
      <c r="F24" s="6"/>
    </row>
    <row r="25" spans="1:6">
      <c r="A25" s="4">
        <v>20</v>
      </c>
      <c r="B25" s="5" t="s">
        <v>182</v>
      </c>
      <c r="C25" s="5" t="s">
        <v>183</v>
      </c>
      <c r="D25" s="6">
        <f t="shared" si="1"/>
        <v>134100</v>
      </c>
      <c r="E25" s="7"/>
      <c r="F25" s="6">
        <v>134100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1"/>
        <v>97200</v>
      </c>
      <c r="E26" s="7"/>
      <c r="F26" s="6">
        <v>97200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1"/>
        <v>0</v>
      </c>
      <c r="E27" s="7"/>
      <c r="F27" s="6"/>
    </row>
    <row r="28" spans="1:6">
      <c r="A28" s="4">
        <v>23</v>
      </c>
      <c r="B28" s="5" t="s">
        <v>188</v>
      </c>
      <c r="C28" s="5" t="s">
        <v>189</v>
      </c>
      <c r="D28" s="6">
        <f t="shared" si="1"/>
        <v>0</v>
      </c>
      <c r="E28" s="7"/>
      <c r="F28" s="6"/>
    </row>
    <row r="29" spans="1:6">
      <c r="A29" s="4">
        <v>24</v>
      </c>
      <c r="B29" s="5" t="s">
        <v>190</v>
      </c>
      <c r="C29" s="5" t="s">
        <v>191</v>
      </c>
      <c r="D29" s="6">
        <f t="shared" si="1"/>
        <v>21700</v>
      </c>
      <c r="E29" s="7"/>
      <c r="F29" s="6">
        <v>21700</v>
      </c>
    </row>
    <row r="30" spans="1:6">
      <c r="A30" s="4">
        <v>25</v>
      </c>
      <c r="B30" s="5" t="s">
        <v>192</v>
      </c>
      <c r="C30" s="5" t="s">
        <v>193</v>
      </c>
      <c r="D30" s="6">
        <f>SUM(D31:D34)</f>
        <v>124100</v>
      </c>
      <c r="E30" s="6"/>
      <c r="F30" s="6"/>
    </row>
    <row r="31" spans="1:6">
      <c r="A31" s="4">
        <v>26</v>
      </c>
      <c r="B31" s="5" t="s">
        <v>194</v>
      </c>
      <c r="C31" s="5" t="s">
        <v>195</v>
      </c>
      <c r="D31" s="6">
        <f>E31+F31</f>
        <v>0</v>
      </c>
      <c r="E31" s="6"/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2">E32+F32</f>
        <v>102900</v>
      </c>
      <c r="E32" s="6">
        <v>102900</v>
      </c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2"/>
        <v>18200</v>
      </c>
      <c r="E33" s="6">
        <v>18200</v>
      </c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2"/>
        <v>3000</v>
      </c>
      <c r="E34" s="6">
        <v>3000</v>
      </c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/>
      <c r="F35" s="6"/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8" sqref="E18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24" t="s">
        <v>251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254</v>
      </c>
      <c r="B2" s="26" t="s">
        <v>1</v>
      </c>
      <c r="C2" s="26" t="s">
        <v>1</v>
      </c>
      <c r="D2" s="26" t="s">
        <v>1</v>
      </c>
      <c r="E2" s="1" t="s">
        <v>259</v>
      </c>
      <c r="F2" s="1" t="s">
        <v>260</v>
      </c>
    </row>
    <row r="3" spans="1:6" ht="13.5">
      <c r="A3" s="27" t="s">
        <v>2</v>
      </c>
      <c r="B3" s="27" t="s">
        <v>53</v>
      </c>
      <c r="C3" s="27" t="s">
        <v>1</v>
      </c>
      <c r="D3" s="27" t="s">
        <v>54</v>
      </c>
      <c r="E3" s="27" t="s">
        <v>55</v>
      </c>
      <c r="F3" s="27" t="s">
        <v>56</v>
      </c>
    </row>
    <row r="4" spans="1:6" ht="13.5">
      <c r="A4" s="27" t="s">
        <v>7</v>
      </c>
      <c r="B4" s="9" t="s">
        <v>57</v>
      </c>
      <c r="C4" s="9" t="s">
        <v>58</v>
      </c>
      <c r="D4" s="27" t="s">
        <v>1</v>
      </c>
      <c r="E4" s="27" t="s">
        <v>1</v>
      </c>
      <c r="F4" s="27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206</v>
      </c>
      <c r="C7" s="5" t="s">
        <v>207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208</v>
      </c>
      <c r="C8" s="5" t="s">
        <v>209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210</v>
      </c>
      <c r="C9" s="5" t="s">
        <v>211</v>
      </c>
      <c r="D9" s="7">
        <f>E9+F9</f>
        <v>0</v>
      </c>
      <c r="E9" s="7"/>
      <c r="F9" s="7"/>
    </row>
    <row r="10" spans="1:6">
      <c r="A10" s="29" t="s">
        <v>252</v>
      </c>
      <c r="B10" s="30"/>
      <c r="C10" s="30"/>
      <c r="D10" s="30"/>
      <c r="E10" s="30"/>
      <c r="F10" s="30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15" sqref="F15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24" t="s">
        <v>212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254</v>
      </c>
      <c r="B2" s="26" t="s">
        <v>1</v>
      </c>
      <c r="C2" s="26" t="s">
        <v>1</v>
      </c>
      <c r="D2" s="26" t="s">
        <v>1</v>
      </c>
      <c r="E2" s="1" t="s">
        <v>257</v>
      </c>
      <c r="F2" s="1" t="s">
        <v>256</v>
      </c>
    </row>
    <row r="3" spans="1:6" ht="21" customHeight="1">
      <c r="A3" s="27" t="s">
        <v>2</v>
      </c>
      <c r="B3" s="27" t="s">
        <v>53</v>
      </c>
      <c r="C3" s="27" t="s">
        <v>1</v>
      </c>
      <c r="D3" s="27" t="s">
        <v>54</v>
      </c>
      <c r="E3" s="27" t="s">
        <v>55</v>
      </c>
      <c r="F3" s="27" t="s">
        <v>56</v>
      </c>
    </row>
    <row r="4" spans="1:6" ht="13.5">
      <c r="A4" s="27" t="s">
        <v>1</v>
      </c>
      <c r="B4" s="9" t="s">
        <v>57</v>
      </c>
      <c r="C4" s="9" t="s">
        <v>58</v>
      </c>
      <c r="D4" s="27" t="s">
        <v>1</v>
      </c>
      <c r="E4" s="27" t="s">
        <v>1</v>
      </c>
      <c r="F4" s="27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9" t="s">
        <v>213</v>
      </c>
      <c r="B8" s="30"/>
      <c r="C8" s="30"/>
      <c r="D8" s="30"/>
      <c r="E8" s="30"/>
      <c r="F8" s="30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19" sqref="E19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24" t="s">
        <v>226</v>
      </c>
      <c r="B1" s="31" t="s">
        <v>1</v>
      </c>
      <c r="C1" s="31" t="s">
        <v>1</v>
      </c>
      <c r="D1" s="31" t="s">
        <v>1</v>
      </c>
      <c r="E1" s="31" t="s">
        <v>1</v>
      </c>
      <c r="F1" s="31" t="s">
        <v>1</v>
      </c>
    </row>
    <row r="2" spans="1:6" ht="23.25" customHeight="1">
      <c r="A2" s="25" t="s">
        <v>254</v>
      </c>
      <c r="B2" s="26" t="s">
        <v>1</v>
      </c>
      <c r="C2" s="26" t="s">
        <v>1</v>
      </c>
      <c r="D2" s="26" t="s">
        <v>1</v>
      </c>
      <c r="E2" s="1" t="s">
        <v>257</v>
      </c>
      <c r="F2" s="1" t="s">
        <v>258</v>
      </c>
    </row>
    <row r="3" spans="1:6" ht="13.5">
      <c r="A3" s="27" t="s">
        <v>2</v>
      </c>
      <c r="B3" s="27" t="s">
        <v>5</v>
      </c>
      <c r="C3" s="27" t="s">
        <v>214</v>
      </c>
      <c r="D3" s="27" t="s">
        <v>1</v>
      </c>
      <c r="E3" s="27" t="s">
        <v>1</v>
      </c>
      <c r="F3" s="27" t="s">
        <v>1</v>
      </c>
    </row>
    <row r="4" spans="1:6" ht="13.5">
      <c r="A4" s="27" t="s">
        <v>1</v>
      </c>
      <c r="B4" s="27" t="s">
        <v>1</v>
      </c>
      <c r="C4" s="9" t="s">
        <v>54</v>
      </c>
      <c r="D4" s="9" t="s">
        <v>215</v>
      </c>
      <c r="E4" s="9" t="s">
        <v>216</v>
      </c>
      <c r="F4" s="9" t="s">
        <v>217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218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219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220</v>
      </c>
      <c r="C9" s="7"/>
      <c r="D9" s="7"/>
      <c r="E9" s="7"/>
      <c r="F9" s="7"/>
    </row>
    <row r="10" spans="1:6">
      <c r="A10" s="4">
        <v>5</v>
      </c>
      <c r="B10" s="5" t="s">
        <v>221</v>
      </c>
      <c r="C10" s="7"/>
      <c r="D10" s="7"/>
      <c r="E10" s="7"/>
      <c r="F10" s="7"/>
    </row>
    <row r="11" spans="1:6">
      <c r="A11" s="4">
        <v>6</v>
      </c>
      <c r="B11" s="5" t="s">
        <v>222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223</v>
      </c>
      <c r="C12" s="7"/>
      <c r="D12" s="7"/>
      <c r="E12" s="7"/>
      <c r="F12" s="7"/>
    </row>
    <row r="13" spans="1:6">
      <c r="A13" s="4">
        <v>8</v>
      </c>
      <c r="B13" s="5" t="s">
        <v>224</v>
      </c>
      <c r="C13" s="6"/>
      <c r="D13" s="6"/>
      <c r="E13" s="7"/>
      <c r="F13" s="7"/>
    </row>
    <row r="14" spans="1:6">
      <c r="A14" s="4">
        <v>9</v>
      </c>
      <c r="B14" s="5" t="s">
        <v>225</v>
      </c>
      <c r="C14" s="6">
        <f>D14+E14</f>
        <v>0</v>
      </c>
      <c r="D14" s="6"/>
      <c r="E14" s="7"/>
      <c r="F14" s="7"/>
    </row>
    <row r="15" spans="1:6">
      <c r="A15" s="29" t="s">
        <v>253</v>
      </c>
      <c r="B15" s="30"/>
      <c r="C15" s="30"/>
      <c r="D15" s="30"/>
      <c r="E15" s="30"/>
      <c r="F15" s="30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2022-08-31T01:43:14Z</dcterms:modified>
</cp:coreProperties>
</file>