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840" firstSheet="7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24519"/>
</workbook>
</file>

<file path=xl/calcChain.xml><?xml version="1.0" encoding="utf-8"?>
<calcChain xmlns="http://schemas.openxmlformats.org/spreadsheetml/2006/main">
  <c r="C14" i="6"/>
  <c r="C7" s="1"/>
  <c r="C11"/>
  <c r="C8"/>
  <c r="E7"/>
  <c r="D7"/>
  <c r="D9" i="4"/>
  <c r="F8"/>
  <c r="E8"/>
  <c r="D8"/>
  <c r="F7"/>
  <c r="E7"/>
  <c r="D7"/>
  <c r="D36" i="3"/>
  <c r="F35"/>
  <c r="E35"/>
  <c r="D35"/>
  <c r="D34"/>
  <c r="D33"/>
  <c r="D32"/>
  <c r="D31"/>
  <c r="F30"/>
  <c r="E30"/>
  <c r="D30"/>
  <c r="D29"/>
  <c r="D28"/>
  <c r="D27"/>
  <c r="D26"/>
  <c r="D25"/>
  <c r="D24"/>
  <c r="D23"/>
  <c r="D22"/>
  <c r="D21"/>
  <c r="D20"/>
  <c r="D19"/>
  <c r="F18"/>
  <c r="E18"/>
  <c r="D18"/>
  <c r="D17"/>
  <c r="D16"/>
  <c r="D15"/>
  <c r="D14"/>
  <c r="D13"/>
  <c r="D12"/>
  <c r="D11"/>
  <c r="D10"/>
  <c r="D9"/>
  <c r="D8"/>
  <c r="F7"/>
  <c r="E7"/>
  <c r="D7"/>
  <c r="F6"/>
  <c r="E6"/>
  <c r="D6"/>
  <c r="E47" i="2"/>
  <c r="D47"/>
  <c r="H46"/>
  <c r="G46"/>
  <c r="F46"/>
  <c r="E46"/>
  <c r="D46"/>
  <c r="H45"/>
  <c r="G45"/>
  <c r="F45"/>
  <c r="E45"/>
  <c r="D45"/>
  <c r="E44"/>
  <c r="D44"/>
  <c r="H43"/>
  <c r="G43"/>
  <c r="F43"/>
  <c r="E43"/>
  <c r="D43"/>
  <c r="H42"/>
  <c r="G42"/>
  <c r="F42"/>
  <c r="E42"/>
  <c r="D42"/>
  <c r="E41"/>
  <c r="D41"/>
  <c r="E40"/>
  <c r="D40"/>
  <c r="H39"/>
  <c r="G39"/>
  <c r="F39"/>
  <c r="E39"/>
  <c r="D39"/>
  <c r="H38"/>
  <c r="G38"/>
  <c r="F38"/>
  <c r="E38"/>
  <c r="D38"/>
  <c r="E37"/>
  <c r="D37"/>
  <c r="E36"/>
  <c r="D36"/>
  <c r="E35"/>
  <c r="D35"/>
  <c r="E34"/>
  <c r="D34"/>
  <c r="H33"/>
  <c r="G33"/>
  <c r="F33"/>
  <c r="E33"/>
  <c r="D33"/>
  <c r="H32"/>
  <c r="G32"/>
  <c r="F32"/>
  <c r="E32"/>
  <c r="D32"/>
  <c r="E31"/>
  <c r="D31"/>
  <c r="H30"/>
  <c r="G30"/>
  <c r="F30"/>
  <c r="E30"/>
  <c r="D30"/>
  <c r="H29"/>
  <c r="G29"/>
  <c r="F29"/>
  <c r="E29"/>
  <c r="D29"/>
  <c r="E28"/>
  <c r="D28"/>
  <c r="E27"/>
  <c r="D27"/>
  <c r="E26"/>
  <c r="D26"/>
  <c r="H25"/>
  <c r="G25"/>
  <c r="F25"/>
  <c r="E25"/>
  <c r="D25"/>
  <c r="E24"/>
  <c r="D24"/>
  <c r="H23"/>
  <c r="G23"/>
  <c r="F23"/>
  <c r="E23"/>
  <c r="D23"/>
  <c r="E22"/>
  <c r="D22"/>
  <c r="H21"/>
  <c r="G21"/>
  <c r="F21"/>
  <c r="E21"/>
  <c r="D21"/>
  <c r="E20"/>
  <c r="D20"/>
  <c r="H19"/>
  <c r="G19"/>
  <c r="F19"/>
  <c r="E19"/>
  <c r="D19"/>
  <c r="E18"/>
  <c r="D18"/>
  <c r="H17"/>
  <c r="G17"/>
  <c r="F17"/>
  <c r="E17"/>
  <c r="D17"/>
  <c r="E16"/>
  <c r="D16"/>
  <c r="E15"/>
  <c r="D15"/>
  <c r="E14"/>
  <c r="D14"/>
  <c r="E13"/>
  <c r="D13"/>
  <c r="E12"/>
  <c r="D12"/>
  <c r="H11"/>
  <c r="G11"/>
  <c r="F11"/>
  <c r="E11"/>
  <c r="D11"/>
  <c r="E10"/>
  <c r="D10"/>
  <c r="E9"/>
  <c r="D9"/>
  <c r="H8"/>
  <c r="G8"/>
  <c r="F8"/>
  <c r="E8"/>
  <c r="D8"/>
  <c r="H7"/>
  <c r="G7"/>
  <c r="F7"/>
  <c r="E7"/>
  <c r="D7"/>
  <c r="H6"/>
  <c r="G6"/>
  <c r="F6"/>
  <c r="E6"/>
  <c r="D6"/>
  <c r="G41" i="11"/>
  <c r="F41"/>
  <c r="E41"/>
  <c r="C41"/>
  <c r="C37"/>
  <c r="G36"/>
  <c r="F36"/>
  <c r="E36"/>
  <c r="C36"/>
  <c r="E30"/>
  <c r="E25"/>
  <c r="E18"/>
  <c r="E15"/>
  <c r="E13"/>
  <c r="E12"/>
  <c r="E10"/>
  <c r="D50" i="10"/>
  <c r="F49"/>
  <c r="E49"/>
  <c r="D49"/>
  <c r="F48"/>
  <c r="E48"/>
  <c r="D48"/>
  <c r="D47"/>
  <c r="F46"/>
  <c r="E46"/>
  <c r="D46"/>
  <c r="F45"/>
  <c r="E45"/>
  <c r="D45"/>
  <c r="D44"/>
  <c r="F43"/>
  <c r="E43"/>
  <c r="D43"/>
  <c r="F42"/>
  <c r="E42"/>
  <c r="D42"/>
  <c r="D41"/>
  <c r="D40"/>
  <c r="F39"/>
  <c r="E39"/>
  <c r="D39"/>
  <c r="F38"/>
  <c r="E38"/>
  <c r="D38"/>
  <c r="D37"/>
  <c r="D36"/>
  <c r="D35"/>
  <c r="D34"/>
  <c r="F33"/>
  <c r="E33"/>
  <c r="D33"/>
  <c r="F32"/>
  <c r="E32"/>
  <c r="D32"/>
  <c r="D31"/>
  <c r="F30"/>
  <c r="E30"/>
  <c r="D30"/>
  <c r="F29"/>
  <c r="E29"/>
  <c r="D29"/>
  <c r="D28"/>
  <c r="D27"/>
  <c r="D26"/>
  <c r="F25"/>
  <c r="E25"/>
  <c r="D25"/>
  <c r="D24"/>
  <c r="F23"/>
  <c r="E23"/>
  <c r="D23"/>
  <c r="D22"/>
  <c r="F21"/>
  <c r="E21"/>
  <c r="D21"/>
  <c r="D20"/>
  <c r="F19"/>
  <c r="E19"/>
  <c r="D19"/>
  <c r="D18"/>
  <c r="F17"/>
  <c r="E17"/>
  <c r="D17"/>
  <c r="D16"/>
  <c r="D15"/>
  <c r="D14"/>
  <c r="D13"/>
  <c r="D12"/>
  <c r="F11"/>
  <c r="E11"/>
  <c r="D11"/>
  <c r="D10"/>
  <c r="D9"/>
  <c r="F8"/>
  <c r="E8"/>
  <c r="D8"/>
  <c r="F7"/>
  <c r="E7"/>
  <c r="D7"/>
  <c r="F6"/>
  <c r="E6"/>
  <c r="D6"/>
  <c r="E50" i="9"/>
  <c r="D50"/>
  <c r="M49"/>
  <c r="E49"/>
  <c r="D49"/>
  <c r="M48"/>
  <c r="E48"/>
  <c r="D48"/>
  <c r="E47"/>
  <c r="D47"/>
  <c r="M46"/>
  <c r="E46"/>
  <c r="D46"/>
  <c r="M45"/>
  <c r="E45"/>
  <c r="D45"/>
  <c r="E44"/>
  <c r="D44"/>
  <c r="M43"/>
  <c r="E43"/>
  <c r="D43"/>
  <c r="M42"/>
  <c r="E42"/>
  <c r="D42"/>
  <c r="E41"/>
  <c r="D41"/>
  <c r="E40"/>
  <c r="D40"/>
  <c r="M39"/>
  <c r="E39"/>
  <c r="D39"/>
  <c r="M38"/>
  <c r="E38"/>
  <c r="D38"/>
  <c r="E37"/>
  <c r="D37"/>
  <c r="E36"/>
  <c r="D36"/>
  <c r="E35"/>
  <c r="D35"/>
  <c r="E34"/>
  <c r="D34"/>
  <c r="M33"/>
  <c r="E33"/>
  <c r="D33"/>
  <c r="M32"/>
  <c r="E32"/>
  <c r="D32"/>
  <c r="E31"/>
  <c r="D31"/>
  <c r="M30"/>
  <c r="E30"/>
  <c r="D30"/>
  <c r="M29"/>
  <c r="E29"/>
  <c r="D29"/>
  <c r="E28"/>
  <c r="D28"/>
  <c r="E27"/>
  <c r="D27"/>
  <c r="E26"/>
  <c r="D26"/>
  <c r="M25"/>
  <c r="E25"/>
  <c r="D25"/>
  <c r="E24"/>
  <c r="D24"/>
  <c r="M23"/>
  <c r="E23"/>
  <c r="D23"/>
  <c r="E22"/>
  <c r="D22"/>
  <c r="M21"/>
  <c r="E21"/>
  <c r="D21"/>
  <c r="E20"/>
  <c r="D20"/>
  <c r="M19"/>
  <c r="E19"/>
  <c r="D19"/>
  <c r="E18"/>
  <c r="D18"/>
  <c r="M17"/>
  <c r="E17"/>
  <c r="D17"/>
  <c r="E16"/>
  <c r="D16"/>
  <c r="E15"/>
  <c r="D15"/>
  <c r="E14"/>
  <c r="D14"/>
  <c r="E13"/>
  <c r="D13"/>
  <c r="E12"/>
  <c r="D12"/>
  <c r="M11"/>
  <c r="E11"/>
  <c r="D11"/>
  <c r="E10"/>
  <c r="D10"/>
  <c r="E9"/>
  <c r="D9"/>
  <c r="M8"/>
  <c r="E8"/>
  <c r="D8"/>
  <c r="M7"/>
  <c r="E7"/>
  <c r="D7"/>
  <c r="M6"/>
  <c r="E6"/>
  <c r="D6"/>
  <c r="E38" i="1"/>
  <c r="C38"/>
  <c r="E36"/>
  <c r="C36"/>
</calcChain>
</file>

<file path=xl/sharedStrings.xml><?xml version="1.0" encoding="utf-8"?>
<sst xmlns="http://schemas.openxmlformats.org/spreadsheetml/2006/main" count="704" uniqueCount="256">
  <si>
    <t>部门预算收支总表</t>
  </si>
  <si>
    <t/>
  </si>
  <si>
    <t>预算单位编码及名称：360007巩固庄中学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</si>
  <si>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</si>
  <si>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</si>
  <si>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</si>
  <si>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</si>
  <si>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</si>
  <si>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</si>
  <si>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</si>
  <si>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</si>
  <si>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</si>
  <si>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</si>
  <si>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</si>
  <si>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</si>
  <si>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</si>
  <si>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</si>
  <si>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</si>
  <si>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</si>
  <si>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</si>
  <si>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</si>
  <si>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</si>
  <si>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</si>
  <si>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</si>
  <si>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</si>
  <si>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</si>
  <si>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</si>
  <si>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</si>
  <si>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</si>
  <si>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</si>
  <si>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</si>
  <si>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</si>
  <si>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</si>
  <si>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</si>
  <si>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</si>
  <si>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</si>
  <si>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</si>
  <si>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</si>
  <si>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</si>
  <si>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</si>
  <si>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</si>
  <si>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</si>
  <si>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</si>
  <si>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</si>
  <si>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</si>
  <si>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</si>
  <si>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</si>
  <si>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</si>
  <si>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</si>
  <si>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</si>
  <si>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</si>
  <si>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</si>
  <si>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</si>
  <si>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</si>
  <si>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</si>
  <si>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</si>
  <si>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</si>
  <si>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</si>
  <si>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</si>
  <si>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</si>
  <si>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</si>
  <si>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</si>
  <si>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</si>
  <si>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</si>
  <si>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</si>
  <si>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</si>
  <si>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</si>
  <si>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</si>
  <si>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</si>
  <si>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</si>
  <si>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</si>
  <si>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</si>
  <si>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</si>
  <si>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</si>
  <si>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</si>
  <si>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</si>
  <si>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</si>
  <si>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</si>
  <si>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</si>
  <si>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</si>
  <si>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</si>
  <si>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</si>
  <si>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</si>
  <si>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</si>
  <si>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</si>
  <si>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</si>
  <si>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</si>
  <si>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</si>
  <si>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</si>
  <si>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</si>
  <si>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</si>
  <si>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</si>
  <si>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</si>
  <si>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</si>
  <si>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</si>
  <si>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</si>
  <si>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</si>
  <si>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</si>
  <si>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</si>
  <si>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</si>
  <si>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</si>
  <si>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</si>
  <si>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</si>
  <si>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</si>
  <si>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</si>
  <si>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</si>
  <si>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</si>
  <si>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</si>
  <si>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</si>
  <si>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</si>
  <si>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</si>
  <si>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</si>
  <si>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</si>
  <si>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</si>
  <si>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</si>
  <si>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</si>
  <si>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</si>
  <si>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</si>
  <si>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</si>
  <si>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</si>
  <si>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</si>
  <si>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</si>
  <si>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</si>
  <si>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</si>
  <si>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</si>
  <si>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</si>
  <si>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</si>
  <si>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</si>
  <si>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</si>
  <si>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</si>
  <si>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</si>
  <si>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</si>
  <si>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</si>
  <si>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</si>
  <si>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</si>
  <si>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</si>
  <si>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</si>
  <si>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</si>
  <si>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</si>
  <si>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</si>
  <si>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</si>
  <si>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</si>
  <si>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</si>
  <si>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</si>
  <si>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</si>
  <si>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</si>
  <si>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</si>
  <si>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</si>
  <si>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</si>
  <si>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</si>
  <si>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</si>
  <si>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</si>
  <si>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</si>
  <si>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</si>
  <si>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</si>
  <si>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</si>
  <si>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</si>
  <si>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</si>
  <si>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</si>
  <si>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</si>
  <si>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</si>
  <si>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</si>
  <si>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</si>
  <si>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</si>
  <si>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</si>
  <si>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</si>
  <si>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</si>
  <si>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</si>
  <si>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</si>
  <si>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</si>
  <si>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</si>
  <si>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</si>
  <si>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</si>
  <si>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</si>
  <si>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</si>
  <si>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</si>
  <si>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r>
      <t>预算单位编码及名称：</t>
    </r>
    <r>
      <rPr>
        <b/>
        <sz val="11"/>
        <color rgb="FF000000"/>
        <rFont val="宋体"/>
        <charset val="134"/>
        <scheme val="minor"/>
      </rPr>
      <t>360007巩固庄中学</t>
    </r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</si>
  <si>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</si>
  <si>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</si>
  <si>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</si>
  <si>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</si>
  <si>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</si>
  <si>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</si>
  <si>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</si>
  <si>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</si>
  <si>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</si>
  <si>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</si>
  <si>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</si>
  <si>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</si>
  <si>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</si>
  <si>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</si>
  <si>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</si>
  <si>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</si>
  <si>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</si>
  <si>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</si>
  <si>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</si>
  <si>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</si>
  <si>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</si>
  <si>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</si>
  <si>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</si>
  <si>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</si>
  <si>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</si>
  <si>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</si>
  <si>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</si>
  <si>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</si>
  <si>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</si>
  <si>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</si>
  <si>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</si>
  <si>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</si>
  <si>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</si>
  <si>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</si>
  <si>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</si>
  <si>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</si>
  <si>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</si>
  <si>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</si>
  <si>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</si>
  <si>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</si>
  <si>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</si>
  <si>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</si>
  <si>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</si>
  <si>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</si>
  <si>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</si>
  <si>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</si>
  <si>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</si>
  <si>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</si>
  <si>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</si>
  <si>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</si>
  <si>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</si>
  <si>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</si>
  <si>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</si>
  <si>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</si>
  <si>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</si>
  <si>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</si>
  <si>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</si>
  <si>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</si>
  <si>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</si>
  <si>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</si>
  <si>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</si>
  <si>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</si>
  <si>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</si>
  <si>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</si>
  <si>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</si>
  <si>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</si>
  <si>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我部门无国有资本经营预算财政拨款支出数据，以空表列示。</t>
  </si>
  <si>
    <t>部门预算财政拨款“三公”经费支出表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</si>
  <si>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</si>
  <si>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</si>
  <si>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</si>
  <si>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</si>
  <si>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</si>
  <si>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</si>
  <si>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</si>
  <si>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</si>
  <si>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</si>
  <si>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</si>
  <si>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我单位无财政拨款“三公”经费支出表数据，以空表列示。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</si>
</sst>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12"/>
      <color theme="1"/>
      <name val="仿宋_GB2312"/>
      <family val="1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8" fillId="0" borderId="0">
      <alignment horizontal="left" vertical="center"/>
    </xf>
  </cellStyleXfs>
  <cellXfs count="26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9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sqref="A1:E1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7" t="s">
        <v>0</v>
      </c>
      <c r="B1" s="17" t="s">
        <v>1</v>
      </c>
      <c r="C1" s="17" t="s">
        <v>1</v>
      </c>
      <c r="D1" s="17" t="s">
        <v>1</v>
      </c>
      <c r="E1" s="17" t="s">
        <v>1</v>
      </c>
    </row>
    <row r="2" spans="1:5" ht="22.5" customHeight="1">
      <c r="A2" s="18" t="s">
        <v>2</v>
      </c>
      <c r="B2" s="19" t="s">
        <v>1</v>
      </c>
      <c r="C2" s="18" t="s">
        <v>1</v>
      </c>
      <c r="D2" s="5" t="s">
        <v>3</v>
      </c>
      <c r="E2" s="6" t="s">
        <v>4</v>
      </c>
    </row>
    <row r="3" spans="1:5">
      <c r="A3" s="20" t="s">
        <v>5</v>
      </c>
      <c r="B3" s="20" t="s">
        <v>6</v>
      </c>
      <c r="C3" s="20" t="s">
        <v>1</v>
      </c>
      <c r="D3" s="20" t="s">
        <v>7</v>
      </c>
      <c r="E3" s="20" t="s">
        <v>1</v>
      </c>
    </row>
    <row r="4" spans="1:5">
      <c r="A4" s="20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31897900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6">
        <v>3800000</v>
      </c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30502300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2474700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997000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1723900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35697900</v>
      </c>
      <c r="D36" s="9" t="s">
        <v>51</v>
      </c>
      <c r="E36" s="11">
        <f>SUM(E6:E35)</f>
        <v>35697900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35697900</v>
      </c>
      <c r="D38" s="9" t="s">
        <v>55</v>
      </c>
      <c r="E38" s="11">
        <f>E36+E37</f>
        <v>35697900</v>
      </c>
    </row>
  </sheetData>
  <mergeCells count="5">
    <mergeCell ref="A1:E1"/>
    <mergeCell ref="A2:C2"/>
    <mergeCell ref="B3:C3"/>
    <mergeCell ref="D3:E3"/>
    <mergeCell ref="A3:A4"/>
  </mergeCells>
  <phoneticPr fontId="10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workbookViewId="0">
      <selection sqref="A1:M1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7" t="s">
        <v>56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  <c r="I1" s="17" t="s">
        <v>1</v>
      </c>
      <c r="J1" s="17" t="s">
        <v>1</v>
      </c>
      <c r="K1" s="17" t="s">
        <v>1</v>
      </c>
      <c r="L1" s="17" t="s">
        <v>1</v>
      </c>
      <c r="M1" s="17" t="s">
        <v>1</v>
      </c>
    </row>
    <row r="2" spans="1:13" ht="13.5">
      <c r="A2" s="18" t="s">
        <v>2</v>
      </c>
      <c r="B2" s="19" t="s">
        <v>1</v>
      </c>
      <c r="C2" s="19" t="s">
        <v>1</v>
      </c>
      <c r="D2" s="19" t="s">
        <v>1</v>
      </c>
      <c r="E2" s="19" t="s">
        <v>1</v>
      </c>
      <c r="F2" s="19" t="s">
        <v>1</v>
      </c>
      <c r="G2" s="19" t="s">
        <v>1</v>
      </c>
      <c r="H2" s="19" t="s">
        <v>1</v>
      </c>
      <c r="I2" s="19" t="s">
        <v>1</v>
      </c>
      <c r="J2" s="21" t="s">
        <v>3</v>
      </c>
      <c r="K2" s="19" t="s">
        <v>1</v>
      </c>
      <c r="L2" s="21" t="s">
        <v>4</v>
      </c>
      <c r="M2" s="19" t="s">
        <v>1</v>
      </c>
    </row>
    <row r="3" spans="1:13" ht="13.5">
      <c r="A3" s="20" t="s">
        <v>5</v>
      </c>
      <c r="B3" s="20" t="s">
        <v>57</v>
      </c>
      <c r="C3" s="20" t="s">
        <v>1</v>
      </c>
      <c r="D3" s="20" t="s">
        <v>58</v>
      </c>
      <c r="E3" s="20" t="s">
        <v>59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  <c r="K3" s="20" t="s">
        <v>1</v>
      </c>
      <c r="L3" s="20" t="s">
        <v>1</v>
      </c>
      <c r="M3" s="20" t="s">
        <v>60</v>
      </c>
    </row>
    <row r="4" spans="1:13" ht="13.5">
      <c r="A4" s="20" t="s">
        <v>1</v>
      </c>
      <c r="B4" s="7" t="s">
        <v>61</v>
      </c>
      <c r="C4" s="7" t="s">
        <v>62</v>
      </c>
      <c r="D4" s="20" t="s">
        <v>1</v>
      </c>
      <c r="E4" s="7" t="s">
        <v>63</v>
      </c>
      <c r="F4" s="7" t="s">
        <v>64</v>
      </c>
      <c r="G4" s="7" t="s">
        <v>65</v>
      </c>
      <c r="H4" s="7" t="s">
        <v>66</v>
      </c>
      <c r="I4" s="7" t="s">
        <v>67</v>
      </c>
      <c r="J4" s="7" t="s">
        <v>68</v>
      </c>
      <c r="K4" s="7" t="s">
        <v>69</v>
      </c>
      <c r="L4" s="7" t="s">
        <v>70</v>
      </c>
      <c r="M4" s="20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58</v>
      </c>
      <c r="D6" s="11">
        <f>D7+D29+D32+D38+D42+D45+D48</f>
        <v>35697900</v>
      </c>
      <c r="E6" s="11">
        <f>E7+E29+E32+E38+E42+E45+E48</f>
        <v>35697900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71</v>
      </c>
      <c r="C7" s="9" t="s">
        <v>72</v>
      </c>
      <c r="D7" s="11">
        <f>D8+D11+D17+D19+D21+D23+D25</f>
        <v>30502300</v>
      </c>
      <c r="E7" s="11">
        <f>E8+E11+E17+E19+E21+E23+E25</f>
        <v>30502300</v>
      </c>
      <c r="F7" s="11"/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4"/>
      <c r="M8" s="10">
        <f>M9+M10</f>
        <v>0</v>
      </c>
    </row>
    <row r="9" spans="1:13">
      <c r="A9" s="8">
        <v>4</v>
      </c>
      <c r="B9" s="9" t="s">
        <v>75</v>
      </c>
      <c r="C9" s="9" t="s">
        <v>76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5"/>
      <c r="M9" s="10"/>
    </row>
    <row r="10" spans="1:13">
      <c r="A10" s="8">
        <v>5</v>
      </c>
      <c r="B10" s="9" t="s">
        <v>77</v>
      </c>
      <c r="C10" s="9" t="s">
        <v>78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4"/>
      <c r="M10" s="10"/>
    </row>
    <row r="11" spans="1:13">
      <c r="A11" s="8">
        <v>6</v>
      </c>
      <c r="B11" s="9" t="s">
        <v>79</v>
      </c>
      <c r="C11" s="9" t="s">
        <v>80</v>
      </c>
      <c r="D11" s="11">
        <f>SUM(D12:D16)</f>
        <v>30502300</v>
      </c>
      <c r="E11" s="11">
        <f>SUM(E12:E16)</f>
        <v>30502300</v>
      </c>
      <c r="F11" s="11"/>
      <c r="G11" s="11"/>
      <c r="H11" s="10"/>
      <c r="I11" s="10"/>
      <c r="J11" s="10"/>
      <c r="K11" s="10"/>
      <c r="L11" s="14"/>
      <c r="M11" s="11">
        <f>SUM(M12:M16)</f>
        <v>0</v>
      </c>
    </row>
    <row r="12" spans="1:13">
      <c r="A12" s="8">
        <v>7</v>
      </c>
      <c r="B12" s="9" t="s">
        <v>81</v>
      </c>
      <c r="C12" s="9" t="s">
        <v>82</v>
      </c>
      <c r="D12" s="11">
        <f>E12+M12</f>
        <v>0</v>
      </c>
      <c r="E12" s="11">
        <f>SUM(F12:L12)</f>
        <v>0</v>
      </c>
      <c r="F12" s="11"/>
      <c r="G12" s="10"/>
      <c r="H12" s="10"/>
      <c r="I12" s="10"/>
      <c r="J12" s="10"/>
      <c r="K12" s="10"/>
      <c r="L12" s="14"/>
      <c r="M12" s="11"/>
    </row>
    <row r="13" spans="1:13">
      <c r="A13" s="8">
        <v>8</v>
      </c>
      <c r="B13" s="9" t="s">
        <v>83</v>
      </c>
      <c r="C13" s="9" t="s">
        <v>84</v>
      </c>
      <c r="D13" s="11">
        <f t="shared" ref="D13:D16" si="0">E13+M13</f>
        <v>0</v>
      </c>
      <c r="E13" s="11">
        <f t="shared" ref="E13:E31" si="1">SUM(F13:L13)</f>
        <v>0</v>
      </c>
      <c r="F13" s="11"/>
      <c r="G13" s="10"/>
      <c r="H13" s="10"/>
      <c r="I13" s="10"/>
      <c r="J13" s="10"/>
      <c r="K13" s="10"/>
      <c r="L13" s="14"/>
      <c r="M13" s="11"/>
    </row>
    <row r="14" spans="1:13">
      <c r="A14" s="8">
        <v>9</v>
      </c>
      <c r="B14" s="9" t="s">
        <v>85</v>
      </c>
      <c r="C14" s="9" t="s">
        <v>86</v>
      </c>
      <c r="D14" s="11">
        <f t="shared" si="0"/>
        <v>0</v>
      </c>
      <c r="E14" s="11">
        <f t="shared" si="1"/>
        <v>0</v>
      </c>
      <c r="F14" s="11"/>
      <c r="G14" s="10"/>
      <c r="H14" s="10"/>
      <c r="I14" s="10"/>
      <c r="J14" s="10"/>
      <c r="K14" s="10"/>
      <c r="L14" s="14"/>
      <c r="M14" s="11"/>
    </row>
    <row r="15" spans="1:13">
      <c r="A15" s="8">
        <v>10</v>
      </c>
      <c r="B15" s="9" t="s">
        <v>87</v>
      </c>
      <c r="C15" s="9" t="s">
        <v>88</v>
      </c>
      <c r="D15" s="11">
        <f t="shared" si="0"/>
        <v>30365500</v>
      </c>
      <c r="E15" s="11">
        <f t="shared" si="1"/>
        <v>30365500</v>
      </c>
      <c r="F15" s="11">
        <v>26565500</v>
      </c>
      <c r="G15" s="11">
        <v>3800000</v>
      </c>
      <c r="H15" s="10"/>
      <c r="I15" s="10"/>
      <c r="J15" s="10"/>
      <c r="K15" s="10"/>
      <c r="L15" s="14"/>
      <c r="M15" s="11"/>
    </row>
    <row r="16" spans="1:13">
      <c r="A16" s="8">
        <v>11</v>
      </c>
      <c r="B16" s="9" t="s">
        <v>89</v>
      </c>
      <c r="C16" s="9" t="s">
        <v>90</v>
      </c>
      <c r="D16" s="11">
        <f t="shared" si="0"/>
        <v>136800</v>
      </c>
      <c r="E16" s="11">
        <f t="shared" si="1"/>
        <v>136800</v>
      </c>
      <c r="F16" s="11">
        <v>136800</v>
      </c>
      <c r="G16" s="11"/>
      <c r="H16" s="10"/>
      <c r="I16" s="10"/>
      <c r="J16" s="10"/>
      <c r="K16" s="10"/>
      <c r="L16" s="14"/>
      <c r="M16" s="11"/>
    </row>
    <row r="17" spans="1:13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4"/>
      <c r="M17" s="10">
        <f>M18</f>
        <v>0</v>
      </c>
    </row>
    <row r="18" spans="1:13">
      <c r="A18" s="8">
        <v>13</v>
      </c>
      <c r="B18" s="9" t="s">
        <v>93</v>
      </c>
      <c r="C18" s="9" t="s">
        <v>94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4"/>
      <c r="M18" s="10"/>
    </row>
    <row r="19" spans="1:13">
      <c r="A19" s="8">
        <v>14</v>
      </c>
      <c r="B19" s="9" t="s">
        <v>95</v>
      </c>
      <c r="C19" s="9" t="s">
        <v>96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5"/>
      <c r="M19" s="10">
        <f>M20</f>
        <v>0</v>
      </c>
    </row>
    <row r="20" spans="1:13">
      <c r="A20" s="8">
        <v>15</v>
      </c>
      <c r="B20" s="9" t="s">
        <v>97</v>
      </c>
      <c r="C20" s="9" t="s">
        <v>98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5"/>
      <c r="M20" s="10"/>
    </row>
    <row r="21" spans="1:13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5"/>
      <c r="M21" s="11">
        <f>M22</f>
        <v>0</v>
      </c>
    </row>
    <row r="22" spans="1:13">
      <c r="A22" s="8">
        <v>17</v>
      </c>
      <c r="B22" s="9" t="s">
        <v>101</v>
      </c>
      <c r="C22" s="9" t="s">
        <v>102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5"/>
      <c r="M22" s="11"/>
    </row>
    <row r="23" spans="1:13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4"/>
      <c r="M23" s="10">
        <f>M24</f>
        <v>0</v>
      </c>
    </row>
    <row r="24" spans="1:13">
      <c r="A24" s="8">
        <v>19</v>
      </c>
      <c r="B24" s="9" t="s">
        <v>105</v>
      </c>
      <c r="C24" s="9" t="s">
        <v>106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4"/>
      <c r="M24" s="10"/>
    </row>
    <row r="25" spans="1:13">
      <c r="A25" s="8">
        <v>20</v>
      </c>
      <c r="B25" s="9" t="s">
        <v>107</v>
      </c>
      <c r="C25" s="9" t="s">
        <v>108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109</v>
      </c>
      <c r="C26" s="9" t="s">
        <v>110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111</v>
      </c>
      <c r="C27" s="9" t="s">
        <v>112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113</v>
      </c>
      <c r="C28" s="9" t="s">
        <v>114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115</v>
      </c>
      <c r="C29" s="9" t="s">
        <v>116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117</v>
      </c>
      <c r="C30" s="9" t="s">
        <v>118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119</v>
      </c>
      <c r="C31" s="9" t="s">
        <v>118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120</v>
      </c>
      <c r="C32" s="9" t="s">
        <v>121</v>
      </c>
      <c r="D32" s="11">
        <f>D33</f>
        <v>2474700</v>
      </c>
      <c r="E32" s="11">
        <f>E33</f>
        <v>2474700</v>
      </c>
      <c r="F32" s="11"/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122</v>
      </c>
      <c r="C33" s="9" t="s">
        <v>123</v>
      </c>
      <c r="D33" s="11">
        <f>SUM(D34:D37)</f>
        <v>2474700</v>
      </c>
      <c r="E33" s="11">
        <f>SUM(E34:E37)</f>
        <v>2474700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124</v>
      </c>
      <c r="C34" s="9" t="s">
        <v>125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126</v>
      </c>
      <c r="C35" s="9" t="s">
        <v>127</v>
      </c>
      <c r="D35" s="11">
        <f t="shared" ref="D35:D37" si="4">E35+M35</f>
        <v>176300</v>
      </c>
      <c r="E35" s="11">
        <f t="shared" si="3"/>
        <v>176300</v>
      </c>
      <c r="F35" s="11">
        <v>176300</v>
      </c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128</v>
      </c>
      <c r="C36" s="9" t="s">
        <v>129</v>
      </c>
      <c r="D36" s="11">
        <f t="shared" si="4"/>
        <v>2298400</v>
      </c>
      <c r="E36" s="11">
        <f t="shared" si="3"/>
        <v>2298400</v>
      </c>
      <c r="F36" s="11">
        <v>2298400</v>
      </c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130</v>
      </c>
      <c r="C37" s="9" t="s">
        <v>131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132</v>
      </c>
      <c r="C38" s="9" t="s">
        <v>133</v>
      </c>
      <c r="D38" s="11">
        <f>D39</f>
        <v>997000</v>
      </c>
      <c r="E38" s="11">
        <f>E39</f>
        <v>997000</v>
      </c>
      <c r="F38" s="11"/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134</v>
      </c>
      <c r="C39" s="9" t="s">
        <v>135</v>
      </c>
      <c r="D39" s="11">
        <f>D40+D41</f>
        <v>997000</v>
      </c>
      <c r="E39" s="11">
        <f>E40+E41</f>
        <v>997000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136</v>
      </c>
      <c r="C40" s="9" t="s">
        <v>137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138</v>
      </c>
      <c r="C41" s="9" t="s">
        <v>139</v>
      </c>
      <c r="D41" s="11">
        <f>E41+M41</f>
        <v>997000</v>
      </c>
      <c r="E41" s="11">
        <f t="shared" si="5"/>
        <v>997000</v>
      </c>
      <c r="F41" s="11">
        <v>997000</v>
      </c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140</v>
      </c>
      <c r="C42" s="9" t="s">
        <v>141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142</v>
      </c>
      <c r="C43" s="9" t="s">
        <v>143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144</v>
      </c>
      <c r="C44" s="9" t="s">
        <v>145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146</v>
      </c>
      <c r="C45" s="9" t="s">
        <v>147</v>
      </c>
      <c r="D45" s="11">
        <f>D46</f>
        <v>1723900</v>
      </c>
      <c r="E45" s="11">
        <f>E46</f>
        <v>1723900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148</v>
      </c>
      <c r="C46" s="9" t="s">
        <v>149</v>
      </c>
      <c r="D46" s="11">
        <f>D47</f>
        <v>1723900</v>
      </c>
      <c r="E46" s="11">
        <f>E47</f>
        <v>1723900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150</v>
      </c>
      <c r="C47" s="9" t="s">
        <v>151</v>
      </c>
      <c r="D47" s="11">
        <f>E47+M47</f>
        <v>1723900</v>
      </c>
      <c r="E47" s="11">
        <f t="shared" ref="E47" si="7">SUM(F47:L47)</f>
        <v>1723900</v>
      </c>
      <c r="F47" s="11">
        <v>1723900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152</v>
      </c>
      <c r="C48" s="9" t="s">
        <v>153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154</v>
      </c>
      <c r="C49" s="9" t="s">
        <v>155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156</v>
      </c>
      <c r="C50" s="9" t="s">
        <v>157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workbookViewId="0">
      <selection sqref="A1:I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7" t="s">
        <v>158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  <c r="I1" s="17" t="s">
        <v>1</v>
      </c>
    </row>
    <row r="2" spans="1:9" ht="24" customHeight="1">
      <c r="A2" s="18" t="s">
        <v>2</v>
      </c>
      <c r="B2" s="18" t="s">
        <v>1</v>
      </c>
      <c r="C2" s="19" t="s">
        <v>1</v>
      </c>
      <c r="D2" s="19" t="s">
        <v>1</v>
      </c>
      <c r="E2" s="19" t="s">
        <v>1</v>
      </c>
      <c r="F2" s="21" t="s">
        <v>1</v>
      </c>
      <c r="G2" s="19" t="s">
        <v>1</v>
      </c>
      <c r="H2" s="6" t="s">
        <v>3</v>
      </c>
      <c r="I2" s="6" t="s">
        <v>4</v>
      </c>
    </row>
    <row r="3" spans="1:9" ht="13.5">
      <c r="A3" s="20" t="s">
        <v>5</v>
      </c>
      <c r="B3" s="20" t="s">
        <v>159</v>
      </c>
      <c r="C3" s="20" t="s">
        <v>1</v>
      </c>
      <c r="D3" s="20" t="s">
        <v>51</v>
      </c>
      <c r="E3" s="20" t="s">
        <v>160</v>
      </c>
      <c r="F3" s="20" t="s">
        <v>161</v>
      </c>
      <c r="G3" s="20" t="s">
        <v>162</v>
      </c>
      <c r="H3" s="20" t="s">
        <v>163</v>
      </c>
      <c r="I3" s="20" t="s">
        <v>164</v>
      </c>
    </row>
    <row r="4" spans="1:9" ht="13.5">
      <c r="A4" s="20" t="s">
        <v>1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  <c r="G4" s="20" t="s">
        <v>1</v>
      </c>
      <c r="H4" s="20" t="s">
        <v>1</v>
      </c>
      <c r="I4" s="20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58</v>
      </c>
      <c r="D6" s="11">
        <f>D7+D29+D32+D38+D42+D45+D48</f>
        <v>35697900</v>
      </c>
      <c r="E6" s="11">
        <f>E7+E29+E32+E38+E42+E45+E48</f>
        <v>28626100</v>
      </c>
      <c r="F6" s="11">
        <f>F7+F29+F32+F38+F42+F45+F48</f>
        <v>7071800</v>
      </c>
      <c r="G6" s="10"/>
      <c r="H6" s="10"/>
      <c r="I6" s="10"/>
    </row>
    <row r="7" spans="1:9">
      <c r="A7" s="8">
        <v>2</v>
      </c>
      <c r="B7" s="9" t="s">
        <v>71</v>
      </c>
      <c r="C7" s="9" t="s">
        <v>72</v>
      </c>
      <c r="D7" s="11">
        <f>D8+D11+D17+D19+D21+D23+D25</f>
        <v>30502300</v>
      </c>
      <c r="E7" s="11">
        <f>E8+E11+E17+E19+E21+E23+E25</f>
        <v>23430500</v>
      </c>
      <c r="F7" s="11">
        <f>F8+F11+F17+F19+F21+F23+F25</f>
        <v>7071800</v>
      </c>
      <c r="G7" s="10"/>
      <c r="H7" s="10"/>
      <c r="I7" s="10"/>
    </row>
    <row r="8" spans="1:9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75</v>
      </c>
      <c r="C9" s="9" t="s">
        <v>76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77</v>
      </c>
      <c r="C10" s="9" t="s">
        <v>78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79</v>
      </c>
      <c r="C11" s="9" t="s">
        <v>80</v>
      </c>
      <c r="D11" s="11">
        <f>SUM(D12:D16)</f>
        <v>30502300</v>
      </c>
      <c r="E11" s="11">
        <f>SUM(E12:E16)</f>
        <v>23430500</v>
      </c>
      <c r="F11" s="11">
        <f>SUM(F12:F16)</f>
        <v>7071800</v>
      </c>
      <c r="G11" s="10"/>
      <c r="H11" s="10"/>
      <c r="I11" s="10"/>
    </row>
    <row r="12" spans="1:9">
      <c r="A12" s="8">
        <v>7</v>
      </c>
      <c r="B12" s="9" t="s">
        <v>81</v>
      </c>
      <c r="C12" s="9" t="s">
        <v>82</v>
      </c>
      <c r="D12" s="11">
        <f>SUM(E12:F12)</f>
        <v>0</v>
      </c>
      <c r="E12" s="11"/>
      <c r="F12" s="11"/>
      <c r="G12" s="10"/>
      <c r="H12" s="10"/>
      <c r="I12" s="10"/>
    </row>
    <row r="13" spans="1:9">
      <c r="A13" s="8">
        <v>8</v>
      </c>
      <c r="B13" s="9" t="s">
        <v>83</v>
      </c>
      <c r="C13" s="9" t="s">
        <v>84</v>
      </c>
      <c r="D13" s="11">
        <f t="shared" ref="D13:D28" si="0">SUM(E13:F13)</f>
        <v>0</v>
      </c>
      <c r="E13" s="11"/>
      <c r="F13" s="11"/>
      <c r="G13" s="10"/>
      <c r="H13" s="10"/>
      <c r="I13" s="10"/>
    </row>
    <row r="14" spans="1:9">
      <c r="A14" s="8">
        <v>9</v>
      </c>
      <c r="B14" s="9" t="s">
        <v>85</v>
      </c>
      <c r="C14" s="9" t="s">
        <v>86</v>
      </c>
      <c r="D14" s="11">
        <f t="shared" si="0"/>
        <v>0</v>
      </c>
      <c r="E14" s="11"/>
      <c r="F14" s="11"/>
      <c r="G14" s="10"/>
      <c r="H14" s="10"/>
      <c r="I14" s="10"/>
    </row>
    <row r="15" spans="1:9">
      <c r="A15" s="8">
        <v>10</v>
      </c>
      <c r="B15" s="9" t="s">
        <v>87</v>
      </c>
      <c r="C15" s="9" t="s">
        <v>88</v>
      </c>
      <c r="D15" s="11">
        <f t="shared" si="0"/>
        <v>30365500</v>
      </c>
      <c r="E15" s="11">
        <v>23430500</v>
      </c>
      <c r="F15" s="11">
        <v>6935000</v>
      </c>
      <c r="G15" s="10"/>
      <c r="H15" s="10"/>
      <c r="I15" s="10"/>
    </row>
    <row r="16" spans="1:9">
      <c r="A16" s="8">
        <v>11</v>
      </c>
      <c r="B16" s="9" t="s">
        <v>89</v>
      </c>
      <c r="C16" s="9" t="s">
        <v>90</v>
      </c>
      <c r="D16" s="11">
        <f t="shared" si="0"/>
        <v>136800</v>
      </c>
      <c r="E16" s="11"/>
      <c r="F16" s="11">
        <v>136800</v>
      </c>
      <c r="G16" s="10"/>
      <c r="H16" s="10"/>
      <c r="I16" s="10"/>
    </row>
    <row r="17" spans="1:9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93</v>
      </c>
      <c r="C18" s="9" t="s">
        <v>94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97</v>
      </c>
      <c r="C20" s="9" t="s">
        <v>98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101</v>
      </c>
      <c r="C22" s="9" t="s">
        <v>102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105</v>
      </c>
      <c r="C24" s="9" t="s">
        <v>106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107</v>
      </c>
      <c r="C25" s="9" t="s">
        <v>108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109</v>
      </c>
      <c r="C26" s="9" t="s">
        <v>110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111</v>
      </c>
      <c r="C27" s="9" t="s">
        <v>112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113</v>
      </c>
      <c r="C28" s="9" t="s">
        <v>114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115</v>
      </c>
      <c r="C29" s="9" t="s">
        <v>116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117</v>
      </c>
      <c r="C30" s="9" t="s">
        <v>118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119</v>
      </c>
      <c r="C31" s="9" t="s">
        <v>118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120</v>
      </c>
      <c r="C32" s="9" t="s">
        <v>121</v>
      </c>
      <c r="D32" s="11">
        <f>D33</f>
        <v>2474700</v>
      </c>
      <c r="E32" s="11">
        <f>E33</f>
        <v>2474700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122</v>
      </c>
      <c r="C33" s="9" t="s">
        <v>123</v>
      </c>
      <c r="D33" s="11">
        <f>SUM(D34:D37)</f>
        <v>2474700</v>
      </c>
      <c r="E33" s="11">
        <f>SUM(E34:E37)</f>
        <v>2474700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124</v>
      </c>
      <c r="C34" s="9" t="s">
        <v>125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126</v>
      </c>
      <c r="C35" s="9" t="s">
        <v>127</v>
      </c>
      <c r="D35" s="11">
        <f t="shared" si="3"/>
        <v>176300</v>
      </c>
      <c r="E35" s="11">
        <v>176300</v>
      </c>
      <c r="F35" s="10"/>
      <c r="G35" s="10"/>
      <c r="H35" s="10"/>
      <c r="I35" s="10"/>
    </row>
    <row r="36" spans="1:9">
      <c r="A36" s="8">
        <v>31</v>
      </c>
      <c r="B36" s="9" t="s">
        <v>128</v>
      </c>
      <c r="C36" s="9" t="s">
        <v>129</v>
      </c>
      <c r="D36" s="11">
        <f t="shared" si="3"/>
        <v>2298400</v>
      </c>
      <c r="E36" s="11">
        <v>2298400</v>
      </c>
      <c r="F36" s="10"/>
      <c r="G36" s="10"/>
      <c r="H36" s="10"/>
      <c r="I36" s="10"/>
    </row>
    <row r="37" spans="1:9">
      <c r="A37" s="8">
        <v>32</v>
      </c>
      <c r="B37" s="9" t="s">
        <v>130</v>
      </c>
      <c r="C37" s="9" t="s">
        <v>131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132</v>
      </c>
      <c r="C38" s="9" t="s">
        <v>133</v>
      </c>
      <c r="D38" s="11">
        <f>D39</f>
        <v>997000</v>
      </c>
      <c r="E38" s="11">
        <f>E39</f>
        <v>997000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134</v>
      </c>
      <c r="C39" s="9" t="s">
        <v>135</v>
      </c>
      <c r="D39" s="11">
        <f>D40+D41</f>
        <v>997000</v>
      </c>
      <c r="E39" s="11">
        <f>E40+E41</f>
        <v>997000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136</v>
      </c>
      <c r="C40" s="9" t="s">
        <v>137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138</v>
      </c>
      <c r="C41" s="9" t="s">
        <v>139</v>
      </c>
      <c r="D41" s="11">
        <f>E41+F41</f>
        <v>997000</v>
      </c>
      <c r="E41" s="13">
        <v>997000</v>
      </c>
      <c r="F41" s="10"/>
      <c r="G41" s="10"/>
      <c r="H41" s="10"/>
      <c r="I41" s="10"/>
    </row>
    <row r="42" spans="1:9">
      <c r="A42" s="8">
        <v>37</v>
      </c>
      <c r="B42" s="9" t="s">
        <v>140</v>
      </c>
      <c r="C42" s="9" t="s">
        <v>141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142</v>
      </c>
      <c r="C43" s="9" t="s">
        <v>143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144</v>
      </c>
      <c r="C44" s="9" t="s">
        <v>145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146</v>
      </c>
      <c r="C45" s="9" t="s">
        <v>147</v>
      </c>
      <c r="D45" s="11">
        <f t="shared" ref="D45:F46" si="6">D46</f>
        <v>1723900</v>
      </c>
      <c r="E45" s="11">
        <f t="shared" si="6"/>
        <v>1723900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148</v>
      </c>
      <c r="C46" s="9" t="s">
        <v>149</v>
      </c>
      <c r="D46" s="11">
        <f t="shared" si="6"/>
        <v>1723900</v>
      </c>
      <c r="E46" s="11">
        <f t="shared" si="6"/>
        <v>1723900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150</v>
      </c>
      <c r="C47" s="9" t="s">
        <v>151</v>
      </c>
      <c r="D47" s="11">
        <f>E47+F47</f>
        <v>1723900</v>
      </c>
      <c r="E47" s="13">
        <v>1723900</v>
      </c>
      <c r="F47" s="10"/>
      <c r="G47" s="10"/>
      <c r="H47" s="10"/>
      <c r="I47" s="10"/>
    </row>
    <row r="48" spans="1:9">
      <c r="A48" s="8">
        <v>43</v>
      </c>
      <c r="B48" s="9" t="s">
        <v>152</v>
      </c>
      <c r="C48" s="9" t="s">
        <v>153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154</v>
      </c>
      <c r="C49" s="9" t="s">
        <v>155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156</v>
      </c>
      <c r="C50" s="9" t="s">
        <v>157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10" type="noConversion"/>
  <pageMargins left="0.118110236220472" right="0.118110236220472" top="0.35433070866141703" bottom="0.35433070866141703" header="0.31496062992126" footer="0.31496062992126"/>
  <pageSetup paperSize="9" scale="76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sqref="A1:H1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7" t="s">
        <v>165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</row>
    <row r="2" spans="1:8" ht="13.5">
      <c r="A2" s="18" t="s">
        <v>2</v>
      </c>
      <c r="B2" s="19" t="s">
        <v>1</v>
      </c>
      <c r="C2" s="19" t="s">
        <v>1</v>
      </c>
      <c r="D2" s="19" t="s">
        <v>1</v>
      </c>
      <c r="E2" s="21" t="s">
        <v>1</v>
      </c>
      <c r="F2" s="19" t="s">
        <v>1</v>
      </c>
      <c r="G2" s="6" t="s">
        <v>3</v>
      </c>
      <c r="H2" s="6" t="s">
        <v>4</v>
      </c>
    </row>
    <row r="3" spans="1:8" ht="13.5">
      <c r="A3" s="20" t="s">
        <v>5</v>
      </c>
      <c r="B3" s="20" t="s">
        <v>6</v>
      </c>
      <c r="C3" s="20" t="s">
        <v>1</v>
      </c>
      <c r="D3" s="20" t="s">
        <v>7</v>
      </c>
      <c r="E3" s="20" t="s">
        <v>1</v>
      </c>
      <c r="F3" s="20" t="s">
        <v>1</v>
      </c>
      <c r="G3" s="20" t="s">
        <v>1</v>
      </c>
      <c r="H3" s="20" t="s">
        <v>1</v>
      </c>
    </row>
    <row r="4" spans="1:8" ht="27">
      <c r="A4" s="20" t="s">
        <v>1</v>
      </c>
      <c r="B4" s="7" t="s">
        <v>8</v>
      </c>
      <c r="C4" s="7" t="s">
        <v>166</v>
      </c>
      <c r="D4" s="7" t="s">
        <v>8</v>
      </c>
      <c r="E4" s="7" t="s">
        <v>58</v>
      </c>
      <c r="F4" s="12" t="s">
        <v>167</v>
      </c>
      <c r="G4" s="12" t="s">
        <v>168</v>
      </c>
      <c r="H4" s="12" t="s">
        <v>169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170</v>
      </c>
      <c r="C6" s="11">
        <v>31897900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171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172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26702300</v>
      </c>
      <c r="F10" s="11">
        <v>26702300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2474700</v>
      </c>
      <c r="F13" s="11">
        <v>2474700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997000</v>
      </c>
      <c r="F15" s="10">
        <v>997000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1723900</v>
      </c>
      <c r="F25" s="11">
        <v>1723900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31897900</v>
      </c>
      <c r="D36" s="9" t="s">
        <v>51</v>
      </c>
      <c r="E36" s="11">
        <f>E10+E12+E13+E15+E18+E25+E30</f>
        <v>31897900</v>
      </c>
      <c r="F36" s="11">
        <f t="shared" ref="F36:G36" si="0">F10+F12+F13+F15+F18+F25+F30</f>
        <v>31897900</v>
      </c>
      <c r="G36" s="11">
        <f t="shared" si="0"/>
        <v>0</v>
      </c>
      <c r="H36" s="10"/>
    </row>
    <row r="37" spans="1:8">
      <c r="A37" s="8">
        <v>32</v>
      </c>
      <c r="B37" s="9" t="s">
        <v>173</v>
      </c>
      <c r="C37" s="11">
        <f>C38+C39+C40</f>
        <v>0</v>
      </c>
      <c r="D37" s="9" t="s">
        <v>174</v>
      </c>
      <c r="E37" s="10"/>
      <c r="F37" s="10"/>
      <c r="G37" s="10"/>
      <c r="H37" s="10"/>
    </row>
    <row r="38" spans="1:8">
      <c r="A38" s="8">
        <v>33</v>
      </c>
      <c r="B38" s="9" t="s">
        <v>170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171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172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31897900</v>
      </c>
      <c r="D41" s="9" t="s">
        <v>55</v>
      </c>
      <c r="E41" s="11">
        <f>E36</f>
        <v>31897900</v>
      </c>
      <c r="F41" s="11">
        <f>F36</f>
        <v>31897900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10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sqref="A1:H1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6.75" style="3" customWidth="1"/>
    <col min="8" max="8" width="14.375" style="3" customWidth="1"/>
    <col min="9" max="16384" width="8.875" style="4"/>
  </cols>
  <sheetData>
    <row r="1" spans="1:8" ht="14.25">
      <c r="A1" s="17" t="s">
        <v>175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 ht="13.5">
      <c r="A2" s="18" t="s">
        <v>176</v>
      </c>
      <c r="B2" s="19" t="s">
        <v>1</v>
      </c>
      <c r="C2" s="19" t="s">
        <v>1</v>
      </c>
      <c r="D2" s="19" t="s">
        <v>1</v>
      </c>
      <c r="E2" s="19" t="s">
        <v>1</v>
      </c>
      <c r="F2" s="21" t="s">
        <v>1</v>
      </c>
      <c r="G2" s="6" t="s">
        <v>3</v>
      </c>
      <c r="H2" s="6" t="s">
        <v>4</v>
      </c>
    </row>
    <row r="3" spans="1:8" ht="13.5">
      <c r="A3" s="20" t="s">
        <v>5</v>
      </c>
      <c r="B3" s="20" t="s">
        <v>159</v>
      </c>
      <c r="C3" s="20" t="s">
        <v>1</v>
      </c>
      <c r="D3" s="20" t="s">
        <v>58</v>
      </c>
      <c r="E3" s="20" t="s">
        <v>160</v>
      </c>
      <c r="F3" s="20" t="s">
        <v>1</v>
      </c>
      <c r="G3" s="20" t="s">
        <v>1</v>
      </c>
      <c r="H3" s="20" t="s">
        <v>161</v>
      </c>
    </row>
    <row r="4" spans="1:8" ht="13.5">
      <c r="A4" s="20" t="s">
        <v>1</v>
      </c>
      <c r="B4" s="7" t="s">
        <v>61</v>
      </c>
      <c r="C4" s="7" t="s">
        <v>62</v>
      </c>
      <c r="D4" s="20" t="s">
        <v>1</v>
      </c>
      <c r="E4" s="7" t="s">
        <v>63</v>
      </c>
      <c r="F4" s="7" t="s">
        <v>177</v>
      </c>
      <c r="G4" s="7" t="s">
        <v>178</v>
      </c>
      <c r="H4" s="20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58</v>
      </c>
      <c r="D6" s="11">
        <f t="shared" ref="D6:F6" si="0">D7+D29+D32+D38+D42+D45</f>
        <v>35697900</v>
      </c>
      <c r="E6" s="11">
        <f t="shared" si="0"/>
        <v>28626100</v>
      </c>
      <c r="F6" s="11">
        <f t="shared" si="0"/>
        <v>28118800</v>
      </c>
      <c r="G6" s="11">
        <f t="shared" ref="G6:H6" si="1">G7+G29+G32+G38+G42+G45</f>
        <v>507300</v>
      </c>
      <c r="H6" s="11">
        <f t="shared" si="1"/>
        <v>7071800</v>
      </c>
    </row>
    <row r="7" spans="1:8">
      <c r="A7" s="8">
        <v>2</v>
      </c>
      <c r="B7" s="9" t="s">
        <v>71</v>
      </c>
      <c r="C7" s="9" t="s">
        <v>72</v>
      </c>
      <c r="D7" s="11">
        <f>D8+D11+D17+D19+D21+D23+D25</f>
        <v>30502300</v>
      </c>
      <c r="E7" s="11">
        <f t="shared" ref="E7:H7" si="2">E8+E11+E17+E19+E21+E23+E25</f>
        <v>23430500</v>
      </c>
      <c r="F7" s="11">
        <f t="shared" si="2"/>
        <v>22950000</v>
      </c>
      <c r="G7" s="11">
        <f t="shared" si="2"/>
        <v>480500</v>
      </c>
      <c r="H7" s="11">
        <f t="shared" si="2"/>
        <v>7071800</v>
      </c>
    </row>
    <row r="8" spans="1:8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75</v>
      </c>
      <c r="C9" s="9" t="s">
        <v>76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77</v>
      </c>
      <c r="C10" s="9" t="s">
        <v>78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79</v>
      </c>
      <c r="C11" s="9" t="s">
        <v>80</v>
      </c>
      <c r="D11" s="11">
        <f>SUM(D12:D16)</f>
        <v>30502300</v>
      </c>
      <c r="E11" s="11">
        <f>SUM(E12:E16)</f>
        <v>23430500</v>
      </c>
      <c r="F11" s="11">
        <f t="shared" ref="F11:H11" si="4">SUM(F12:F16)</f>
        <v>22950000</v>
      </c>
      <c r="G11" s="11">
        <f t="shared" si="4"/>
        <v>480500</v>
      </c>
      <c r="H11" s="11">
        <f t="shared" si="4"/>
        <v>7071800</v>
      </c>
    </row>
    <row r="12" spans="1:8">
      <c r="A12" s="8">
        <v>7</v>
      </c>
      <c r="B12" s="9" t="s">
        <v>81</v>
      </c>
      <c r="C12" s="9" t="s">
        <v>82</v>
      </c>
      <c r="D12" s="11">
        <f>E12+H12</f>
        <v>0</v>
      </c>
      <c r="E12" s="11">
        <f>F12+G12</f>
        <v>0</v>
      </c>
      <c r="F12" s="11"/>
      <c r="G12" s="11"/>
      <c r="H12" s="11"/>
    </row>
    <row r="13" spans="1:8">
      <c r="A13" s="8">
        <v>8</v>
      </c>
      <c r="B13" s="9" t="s">
        <v>83</v>
      </c>
      <c r="C13" s="9" t="s">
        <v>84</v>
      </c>
      <c r="D13" s="11">
        <f t="shared" ref="D13:D18" si="5">E13+H13</f>
        <v>0</v>
      </c>
      <c r="E13" s="11">
        <f t="shared" ref="E13:E18" si="6">F13+G13</f>
        <v>0</v>
      </c>
      <c r="F13" s="11"/>
      <c r="G13" s="11"/>
      <c r="H13" s="11"/>
    </row>
    <row r="14" spans="1:8">
      <c r="A14" s="8">
        <v>9</v>
      </c>
      <c r="B14" s="9" t="s">
        <v>85</v>
      </c>
      <c r="C14" s="9" t="s">
        <v>86</v>
      </c>
      <c r="D14" s="11">
        <f t="shared" si="5"/>
        <v>0</v>
      </c>
      <c r="E14" s="11">
        <f t="shared" si="6"/>
        <v>0</v>
      </c>
      <c r="F14" s="11"/>
      <c r="G14" s="11"/>
      <c r="H14" s="11"/>
    </row>
    <row r="15" spans="1:8">
      <c r="A15" s="8">
        <v>10</v>
      </c>
      <c r="B15" s="9" t="s">
        <v>87</v>
      </c>
      <c r="C15" s="9" t="s">
        <v>88</v>
      </c>
      <c r="D15" s="11">
        <f t="shared" si="5"/>
        <v>30365500</v>
      </c>
      <c r="E15" s="11">
        <f t="shared" si="6"/>
        <v>23430500</v>
      </c>
      <c r="F15" s="11">
        <v>22950000</v>
      </c>
      <c r="G15" s="11">
        <v>480500</v>
      </c>
      <c r="H15" s="11">
        <v>6935000</v>
      </c>
    </row>
    <row r="16" spans="1:8">
      <c r="A16" s="8">
        <v>11</v>
      </c>
      <c r="B16" s="9" t="s">
        <v>89</v>
      </c>
      <c r="C16" s="9" t="s">
        <v>90</v>
      </c>
      <c r="D16" s="11">
        <f t="shared" si="5"/>
        <v>136800</v>
      </c>
      <c r="E16" s="11">
        <f t="shared" si="6"/>
        <v>0</v>
      </c>
      <c r="F16" s="11"/>
      <c r="G16" s="11"/>
      <c r="H16" s="11">
        <v>136800</v>
      </c>
    </row>
    <row r="17" spans="1:8">
      <c r="A17" s="8">
        <v>12</v>
      </c>
      <c r="B17" s="9" t="s">
        <v>91</v>
      </c>
      <c r="C17" s="9" t="s">
        <v>92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93</v>
      </c>
      <c r="C18" s="9" t="s">
        <v>94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97</v>
      </c>
      <c r="C20" s="9" t="s">
        <v>98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101</v>
      </c>
      <c r="C22" s="9" t="s">
        <v>102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105</v>
      </c>
      <c r="C24" s="9" t="s">
        <v>106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107</v>
      </c>
      <c r="C25" s="9" t="s">
        <v>108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109</v>
      </c>
      <c r="C26" s="9" t="s">
        <v>110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111</v>
      </c>
      <c r="C27" s="9" t="s">
        <v>112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113</v>
      </c>
      <c r="C28" s="9" t="s">
        <v>114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115</v>
      </c>
      <c r="C29" s="9" t="s">
        <v>116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117</v>
      </c>
      <c r="C30" s="9" t="s">
        <v>118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119</v>
      </c>
      <c r="C31" s="9" t="s">
        <v>118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120</v>
      </c>
      <c r="C32" s="9" t="s">
        <v>121</v>
      </c>
      <c r="D32" s="11">
        <f>D33</f>
        <v>2474700</v>
      </c>
      <c r="E32" s="11">
        <f t="shared" ref="E32:H32" si="20">E33</f>
        <v>2474700</v>
      </c>
      <c r="F32" s="11">
        <f t="shared" si="20"/>
        <v>2447900</v>
      </c>
      <c r="G32" s="11">
        <f t="shared" si="20"/>
        <v>26800</v>
      </c>
      <c r="H32" s="11">
        <f t="shared" si="20"/>
        <v>0</v>
      </c>
    </row>
    <row r="33" spans="1:8">
      <c r="A33" s="8">
        <v>28</v>
      </c>
      <c r="B33" s="9" t="s">
        <v>122</v>
      </c>
      <c r="C33" s="9" t="s">
        <v>123</v>
      </c>
      <c r="D33" s="11">
        <f>SUM(D34:D37)</f>
        <v>2474700</v>
      </c>
      <c r="E33" s="11">
        <f>SUM(E34:E37)</f>
        <v>2474700</v>
      </c>
      <c r="F33" s="11">
        <f t="shared" ref="F33:H33" si="21">SUM(F34:F37)</f>
        <v>2447900</v>
      </c>
      <c r="G33" s="11">
        <f t="shared" si="21"/>
        <v>26800</v>
      </c>
      <c r="H33" s="11">
        <f t="shared" si="21"/>
        <v>0</v>
      </c>
    </row>
    <row r="34" spans="1:8">
      <c r="A34" s="8">
        <v>29</v>
      </c>
      <c r="B34" s="9" t="s">
        <v>124</v>
      </c>
      <c r="C34" s="9" t="s">
        <v>125</v>
      </c>
      <c r="D34" s="11">
        <f>E34+H34</f>
        <v>0</v>
      </c>
      <c r="E34" s="11">
        <f>F34+G34</f>
        <v>0</v>
      </c>
      <c r="F34" s="11"/>
      <c r="G34" s="11"/>
      <c r="H34" s="10"/>
    </row>
    <row r="35" spans="1:8">
      <c r="A35" s="8">
        <v>30</v>
      </c>
      <c r="B35" s="9" t="s">
        <v>126</v>
      </c>
      <c r="C35" s="9" t="s">
        <v>127</v>
      </c>
      <c r="D35" s="11">
        <f t="shared" ref="D35:D37" si="22">E35+H35</f>
        <v>176300</v>
      </c>
      <c r="E35" s="11">
        <f t="shared" ref="E35:E37" si="23">F35+G35</f>
        <v>176300</v>
      </c>
      <c r="F35" s="11">
        <v>149500</v>
      </c>
      <c r="G35" s="11">
        <v>26800</v>
      </c>
      <c r="H35" s="10"/>
    </row>
    <row r="36" spans="1:8">
      <c r="A36" s="8">
        <v>31</v>
      </c>
      <c r="B36" s="9" t="s">
        <v>128</v>
      </c>
      <c r="C36" s="9" t="s">
        <v>129</v>
      </c>
      <c r="D36" s="11">
        <f t="shared" si="22"/>
        <v>2298400</v>
      </c>
      <c r="E36" s="11">
        <f t="shared" si="23"/>
        <v>2298400</v>
      </c>
      <c r="F36" s="11">
        <v>2298400</v>
      </c>
      <c r="G36" s="10"/>
      <c r="H36" s="10"/>
    </row>
    <row r="37" spans="1:8">
      <c r="A37" s="8">
        <v>32</v>
      </c>
      <c r="B37" s="9" t="s">
        <v>130</v>
      </c>
      <c r="C37" s="9" t="s">
        <v>131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132</v>
      </c>
      <c r="C38" s="9" t="s">
        <v>133</v>
      </c>
      <c r="D38" s="11">
        <f>D39</f>
        <v>997000</v>
      </c>
      <c r="E38" s="11">
        <f>E39</f>
        <v>997000</v>
      </c>
      <c r="F38" s="11">
        <f t="shared" ref="F38:H38" si="24">F39</f>
        <v>997000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134</v>
      </c>
      <c r="C39" s="9" t="s">
        <v>135</v>
      </c>
      <c r="D39" s="11">
        <f>SUM(D40:D41)</f>
        <v>997000</v>
      </c>
      <c r="E39" s="11">
        <f>SUM(E40:E41)</f>
        <v>997000</v>
      </c>
      <c r="F39" s="11">
        <f t="shared" ref="F39:H39" si="25">SUM(F40:F41)</f>
        <v>997000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136</v>
      </c>
      <c r="C40" s="9" t="s">
        <v>137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138</v>
      </c>
      <c r="C41" s="9" t="s">
        <v>139</v>
      </c>
      <c r="D41" s="11">
        <f>E41+H41</f>
        <v>997000</v>
      </c>
      <c r="E41" s="11">
        <f>F41+G41</f>
        <v>997000</v>
      </c>
      <c r="F41" s="11">
        <v>997000</v>
      </c>
      <c r="G41" s="10"/>
      <c r="H41" s="10"/>
    </row>
    <row r="42" spans="1:8">
      <c r="A42" s="8">
        <v>37</v>
      </c>
      <c r="B42" s="9" t="s">
        <v>140</v>
      </c>
      <c r="C42" s="9" t="s">
        <v>141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142</v>
      </c>
      <c r="C43" s="9" t="s">
        <v>143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144</v>
      </c>
      <c r="C44" s="9" t="s">
        <v>145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146</v>
      </c>
      <c r="C45" s="9" t="s">
        <v>147</v>
      </c>
      <c r="D45" s="11">
        <f>D46</f>
        <v>1723900</v>
      </c>
      <c r="E45" s="11">
        <f>E46</f>
        <v>1723900</v>
      </c>
      <c r="F45" s="11">
        <f t="shared" ref="F45:H45" si="28">F46</f>
        <v>1723900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148</v>
      </c>
      <c r="C46" s="9" t="s">
        <v>149</v>
      </c>
      <c r="D46" s="11">
        <f>D47</f>
        <v>1723900</v>
      </c>
      <c r="E46" s="11">
        <f>E47</f>
        <v>1723900</v>
      </c>
      <c r="F46" s="11">
        <f t="shared" ref="F46:H46" si="29">F47</f>
        <v>1723900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150</v>
      </c>
      <c r="C47" s="9" t="s">
        <v>151</v>
      </c>
      <c r="D47" s="11">
        <f>E47+H47</f>
        <v>1723900</v>
      </c>
      <c r="E47" s="11">
        <f>F47+G47</f>
        <v>1723900</v>
      </c>
      <c r="F47" s="11">
        <v>1723900</v>
      </c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10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sqref="A1:F1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7" t="s">
        <v>179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180</v>
      </c>
      <c r="C3" s="20" t="s">
        <v>1</v>
      </c>
      <c r="D3" s="20" t="s">
        <v>181</v>
      </c>
      <c r="E3" s="20" t="s">
        <v>1</v>
      </c>
      <c r="F3" s="20" t="s">
        <v>1</v>
      </c>
    </row>
    <row r="4" spans="1:6" ht="13.5">
      <c r="A4" s="20" t="s">
        <v>10</v>
      </c>
      <c r="B4" s="7" t="s">
        <v>61</v>
      </c>
      <c r="C4" s="7" t="s">
        <v>62</v>
      </c>
      <c r="D4" s="7" t="s">
        <v>58</v>
      </c>
      <c r="E4" s="7" t="s">
        <v>177</v>
      </c>
      <c r="F4" s="7" t="s">
        <v>178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D7+D18+D30+D35</f>
        <v>28626100</v>
      </c>
      <c r="E6" s="11">
        <f t="shared" ref="E6:F6" si="0">E7+E18+E30+E35</f>
        <v>28118800</v>
      </c>
      <c r="F6" s="11">
        <f t="shared" si="0"/>
        <v>507300</v>
      </c>
    </row>
    <row r="7" spans="1:6">
      <c r="A7" s="8">
        <v>2</v>
      </c>
      <c r="B7" s="9" t="s">
        <v>182</v>
      </c>
      <c r="C7" s="9" t="s">
        <v>183</v>
      </c>
      <c r="D7" s="11">
        <f>SUM(D8:D17)</f>
        <v>27929100</v>
      </c>
      <c r="E7" s="11">
        <f t="shared" ref="E7:F7" si="1">SUM(E8:E17)</f>
        <v>27929100</v>
      </c>
      <c r="F7" s="11">
        <f t="shared" si="1"/>
        <v>0</v>
      </c>
    </row>
    <row r="8" spans="1:6">
      <c r="A8" s="8">
        <v>3</v>
      </c>
      <c r="B8" s="9" t="s">
        <v>184</v>
      </c>
      <c r="C8" s="9" t="s">
        <v>185</v>
      </c>
      <c r="D8" s="11">
        <f t="shared" ref="D8:D17" si="2">E8+F8</f>
        <v>7686700</v>
      </c>
      <c r="E8" s="11">
        <v>7686700</v>
      </c>
      <c r="F8" s="10"/>
    </row>
    <row r="9" spans="1:6">
      <c r="A9" s="8">
        <v>4</v>
      </c>
      <c r="B9" s="9" t="s">
        <v>186</v>
      </c>
      <c r="C9" s="9" t="s">
        <v>187</v>
      </c>
      <c r="D9" s="11">
        <f t="shared" si="2"/>
        <v>2331700</v>
      </c>
      <c r="E9" s="11">
        <v>2331700</v>
      </c>
      <c r="F9" s="10"/>
    </row>
    <row r="10" spans="1:6">
      <c r="A10" s="8">
        <v>5</v>
      </c>
      <c r="B10" s="9" t="s">
        <v>188</v>
      </c>
      <c r="C10" s="9" t="s">
        <v>189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190</v>
      </c>
      <c r="C11" s="9" t="s">
        <v>191</v>
      </c>
      <c r="D11" s="11">
        <f t="shared" si="2"/>
        <v>6668800</v>
      </c>
      <c r="E11" s="11">
        <v>6668800</v>
      </c>
      <c r="F11" s="10"/>
    </row>
    <row r="12" spans="1:6">
      <c r="A12" s="8">
        <v>7</v>
      </c>
      <c r="B12" s="9" t="s">
        <v>192</v>
      </c>
      <c r="C12" s="9" t="s">
        <v>193</v>
      </c>
      <c r="D12" s="11">
        <f t="shared" si="2"/>
        <v>2298400</v>
      </c>
      <c r="E12" s="11">
        <v>2298400</v>
      </c>
      <c r="F12" s="10"/>
    </row>
    <row r="13" spans="1:6">
      <c r="A13" s="8">
        <v>8</v>
      </c>
      <c r="B13" s="9" t="s">
        <v>194</v>
      </c>
      <c r="C13" s="9" t="s">
        <v>195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196</v>
      </c>
      <c r="C14" s="9" t="s">
        <v>197</v>
      </c>
      <c r="D14" s="11">
        <f t="shared" si="2"/>
        <v>997000</v>
      </c>
      <c r="E14" s="11">
        <v>997000</v>
      </c>
      <c r="F14" s="10"/>
    </row>
    <row r="15" spans="1:6">
      <c r="A15" s="8">
        <v>10</v>
      </c>
      <c r="B15" s="9" t="s">
        <v>198</v>
      </c>
      <c r="C15" s="9" t="s">
        <v>199</v>
      </c>
      <c r="D15" s="11">
        <f t="shared" si="2"/>
        <v>172700</v>
      </c>
      <c r="E15" s="11">
        <v>172700</v>
      </c>
      <c r="F15" s="10"/>
    </row>
    <row r="16" spans="1:6">
      <c r="A16" s="8">
        <v>11</v>
      </c>
      <c r="B16" s="9" t="s">
        <v>200</v>
      </c>
      <c r="C16" s="9" t="s">
        <v>151</v>
      </c>
      <c r="D16" s="11">
        <f t="shared" si="2"/>
        <v>1723900</v>
      </c>
      <c r="E16" s="11">
        <v>1723900</v>
      </c>
      <c r="F16" s="10"/>
    </row>
    <row r="17" spans="1:6">
      <c r="A17" s="8">
        <v>12</v>
      </c>
      <c r="B17" s="9" t="s">
        <v>201</v>
      </c>
      <c r="C17" s="9" t="s">
        <v>202</v>
      </c>
      <c r="D17" s="11">
        <f t="shared" si="2"/>
        <v>6049900</v>
      </c>
      <c r="E17" s="11">
        <v>6049900</v>
      </c>
      <c r="F17" s="10"/>
    </row>
    <row r="18" spans="1:6">
      <c r="A18" s="8">
        <v>13</v>
      </c>
      <c r="B18" s="9" t="s">
        <v>203</v>
      </c>
      <c r="C18" s="9" t="s">
        <v>204</v>
      </c>
      <c r="D18" s="11">
        <f>SUM(D19:D29)</f>
        <v>507300</v>
      </c>
      <c r="E18" s="11">
        <f t="shared" ref="E18:F18" si="3">SUM(E19:E29)</f>
        <v>0</v>
      </c>
      <c r="F18" s="11">
        <f t="shared" si="3"/>
        <v>507300</v>
      </c>
    </row>
    <row r="19" spans="1:6">
      <c r="A19" s="8">
        <v>14</v>
      </c>
      <c r="B19" s="9" t="s">
        <v>205</v>
      </c>
      <c r="C19" s="9" t="s">
        <v>206</v>
      </c>
      <c r="D19" s="11">
        <f>E19+F19</f>
        <v>0</v>
      </c>
      <c r="E19" s="10"/>
      <c r="F19" s="11"/>
    </row>
    <row r="20" spans="1:6">
      <c r="A20" s="8">
        <v>15</v>
      </c>
      <c r="B20" s="9" t="s">
        <v>207</v>
      </c>
      <c r="C20" s="9" t="s">
        <v>208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209</v>
      </c>
      <c r="C21" s="9" t="s">
        <v>210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211</v>
      </c>
      <c r="C22" s="9" t="s">
        <v>212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213</v>
      </c>
      <c r="C23" s="9" t="s">
        <v>214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215</v>
      </c>
      <c r="C24" s="9" t="s">
        <v>216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217</v>
      </c>
      <c r="C25" s="9" t="s">
        <v>218</v>
      </c>
      <c r="D25" s="11">
        <f t="shared" si="4"/>
        <v>288300</v>
      </c>
      <c r="E25" s="10"/>
      <c r="F25" s="11">
        <v>288300</v>
      </c>
    </row>
    <row r="26" spans="1:6">
      <c r="A26" s="8">
        <v>21</v>
      </c>
      <c r="B26" s="9" t="s">
        <v>219</v>
      </c>
      <c r="C26" s="9" t="s">
        <v>220</v>
      </c>
      <c r="D26" s="11">
        <f t="shared" si="4"/>
        <v>192200</v>
      </c>
      <c r="E26" s="10"/>
      <c r="F26" s="11">
        <v>192200</v>
      </c>
    </row>
    <row r="27" spans="1:6">
      <c r="A27" s="8">
        <v>22</v>
      </c>
      <c r="B27" s="9" t="s">
        <v>221</v>
      </c>
      <c r="C27" s="9" t="s">
        <v>222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223</v>
      </c>
      <c r="C28" s="9" t="s">
        <v>224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225</v>
      </c>
      <c r="C29" s="9" t="s">
        <v>226</v>
      </c>
      <c r="D29" s="11">
        <f t="shared" si="4"/>
        <v>26800</v>
      </c>
      <c r="E29" s="10"/>
      <c r="F29" s="11">
        <v>26800</v>
      </c>
    </row>
    <row r="30" spans="1:6">
      <c r="A30" s="8">
        <v>25</v>
      </c>
      <c r="B30" s="9" t="s">
        <v>227</v>
      </c>
      <c r="C30" s="9" t="s">
        <v>228</v>
      </c>
      <c r="D30" s="11">
        <f>SUM(D31:D34)</f>
        <v>189700</v>
      </c>
      <c r="E30" s="11">
        <f t="shared" ref="E30:F30" si="5">SUM(E31:E34)</f>
        <v>189700</v>
      </c>
      <c r="F30" s="11">
        <f t="shared" si="5"/>
        <v>0</v>
      </c>
    </row>
    <row r="31" spans="1:6">
      <c r="A31" s="8">
        <v>26</v>
      </c>
      <c r="B31" s="9" t="s">
        <v>229</v>
      </c>
      <c r="C31" s="9" t="s">
        <v>230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231</v>
      </c>
      <c r="C32" s="9" t="s">
        <v>232</v>
      </c>
      <c r="D32" s="11">
        <f t="shared" ref="D32:D34" si="6">E32+F32</f>
        <v>149500</v>
      </c>
      <c r="E32" s="11">
        <v>149500</v>
      </c>
      <c r="F32" s="10"/>
    </row>
    <row r="33" spans="1:6">
      <c r="A33" s="8">
        <v>28</v>
      </c>
      <c r="B33" s="9" t="s">
        <v>233</v>
      </c>
      <c r="C33" s="9" t="s">
        <v>234</v>
      </c>
      <c r="D33" s="11">
        <f t="shared" si="6"/>
        <v>36300</v>
      </c>
      <c r="E33" s="11">
        <v>36300</v>
      </c>
      <c r="F33" s="10"/>
    </row>
    <row r="34" spans="1:6">
      <c r="A34" s="8">
        <v>29</v>
      </c>
      <c r="B34" s="9" t="s">
        <v>235</v>
      </c>
      <c r="C34" s="9" t="s">
        <v>236</v>
      </c>
      <c r="D34" s="11">
        <f t="shared" si="6"/>
        <v>3900</v>
      </c>
      <c r="E34" s="11">
        <v>3900</v>
      </c>
      <c r="F34" s="10"/>
    </row>
    <row r="35" spans="1:6">
      <c r="A35" s="8">
        <v>30</v>
      </c>
      <c r="B35" s="9" t="s">
        <v>237</v>
      </c>
      <c r="C35" s="9" t="s">
        <v>238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239</v>
      </c>
      <c r="C36" s="9" t="s">
        <v>240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10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sqref="A1:F1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7" t="s">
        <v>241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159</v>
      </c>
      <c r="C3" s="20" t="s">
        <v>1</v>
      </c>
      <c r="D3" s="20" t="s">
        <v>58</v>
      </c>
      <c r="E3" s="20" t="s">
        <v>160</v>
      </c>
      <c r="F3" s="20" t="s">
        <v>161</v>
      </c>
    </row>
    <row r="4" spans="1:6" ht="13.5">
      <c r="A4" s="20" t="s">
        <v>10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10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sqref="A1:F1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7" t="s">
        <v>242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21" customHeight="1">
      <c r="A3" s="20" t="s">
        <v>5</v>
      </c>
      <c r="B3" s="20" t="s">
        <v>159</v>
      </c>
      <c r="C3" s="20" t="s">
        <v>1</v>
      </c>
      <c r="D3" s="20" t="s">
        <v>58</v>
      </c>
      <c r="E3" s="20" t="s">
        <v>160</v>
      </c>
      <c r="F3" s="20" t="s">
        <v>161</v>
      </c>
    </row>
    <row r="4" spans="1:6" ht="13.5">
      <c r="A4" s="20" t="s">
        <v>1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2" t="s">
        <v>243</v>
      </c>
      <c r="B8" s="23"/>
      <c r="C8" s="23"/>
      <c r="D8" s="23"/>
      <c r="E8" s="23"/>
      <c r="F8" s="23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10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E9" sqref="E9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7" t="s">
        <v>244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23.25" customHeight="1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8</v>
      </c>
      <c r="C3" s="20" t="s">
        <v>245</v>
      </c>
      <c r="D3" s="20" t="s">
        <v>1</v>
      </c>
      <c r="E3" s="20" t="s">
        <v>1</v>
      </c>
      <c r="F3" s="20" t="s">
        <v>1</v>
      </c>
    </row>
    <row r="4" spans="1:6" ht="13.5">
      <c r="A4" s="20" t="s">
        <v>1</v>
      </c>
      <c r="B4" s="20" t="s">
        <v>1</v>
      </c>
      <c r="C4" s="7" t="s">
        <v>58</v>
      </c>
      <c r="D4" s="7" t="s">
        <v>167</v>
      </c>
      <c r="E4" s="7" t="s">
        <v>246</v>
      </c>
      <c r="F4" s="7" t="s">
        <v>169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>
        <v>0</v>
      </c>
      <c r="D6" s="10">
        <v>0</v>
      </c>
      <c r="E6" s="10">
        <v>0</v>
      </c>
      <c r="F6" s="10"/>
    </row>
    <row r="7" spans="1:6">
      <c r="A7" s="8">
        <v>2</v>
      </c>
      <c r="B7" s="9" t="s">
        <v>247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248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249</v>
      </c>
      <c r="C9" s="10"/>
      <c r="D9" s="10"/>
      <c r="E9" s="10"/>
      <c r="F9" s="10"/>
    </row>
    <row r="10" spans="1:6">
      <c r="A10" s="8">
        <v>5</v>
      </c>
      <c r="B10" s="9" t="s">
        <v>250</v>
      </c>
      <c r="C10" s="10"/>
      <c r="D10" s="10"/>
      <c r="E10" s="10"/>
      <c r="F10" s="10"/>
    </row>
    <row r="11" spans="1:6">
      <c r="A11" s="8">
        <v>6</v>
      </c>
      <c r="B11" s="9" t="s">
        <v>251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252</v>
      </c>
      <c r="C12" s="10"/>
      <c r="D12" s="10"/>
      <c r="E12" s="10"/>
      <c r="F12" s="10"/>
    </row>
    <row r="13" spans="1:6">
      <c r="A13" s="8">
        <v>8</v>
      </c>
      <c r="B13" s="9" t="s">
        <v>253</v>
      </c>
      <c r="C13" s="11"/>
      <c r="D13" s="11"/>
      <c r="E13" s="10"/>
      <c r="F13" s="10"/>
    </row>
    <row r="14" spans="1:6">
      <c r="A14" s="8">
        <v>9</v>
      </c>
      <c r="B14" s="9" t="s">
        <v>254</v>
      </c>
      <c r="C14" s="11">
        <f>D14+E14</f>
        <v>0</v>
      </c>
      <c r="D14" s="11"/>
      <c r="E14" s="10"/>
      <c r="F14" s="10"/>
    </row>
    <row r="15" spans="1:6">
      <c r="A15" s="25" t="s">
        <v>255</v>
      </c>
    </row>
  </sheetData>
  <mergeCells count="5">
    <mergeCell ref="A1:F1"/>
    <mergeCell ref="A2:D2"/>
    <mergeCell ref="C3:F3"/>
    <mergeCell ref="A3:A4"/>
    <mergeCell ref="B3:B4"/>
  </mergeCells>
  <phoneticPr fontId="10" type="noConversion"/>
  <pageMargins left="0.31496062992126" right="0.3149606299212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2022-08-30T03:31:26Z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343F8987613C464E9BB6832C7B9E966D</vt:lpwstr>
  </property>
  <property fmtid="{D5CDD505-2E9C-101B-9397-08002B2CF9AE}" pid="3" name="KSOProductBuildVer">
    <vt:lpwstr>2052-11.8.2.11019</vt:lpwstr>
  </property>
</Properties>
</file>