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<sst xmlns="http://schemas.openxmlformats.org/spreadsheetml/2006/main" count="706" uniqueCount="259">
  <si>
    <t>单位预算收支总表</t>
  </si>
  <si>
    <t/>
  </si>
  <si>
    <t>预算单位编码及名称：360014 保定市徐水区教师发展中心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</si>
  <si>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</si>
  <si>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</si>
  <si>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</si>
  <si>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</si>
  <si>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</si>
  <si>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</si>
  <si>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</si>
  <si>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</si>
  <si>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</si>
  <si>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</si>
  <si>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</si>
  <si>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</si>
  <si>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</si>
  <si>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</si>
  <si>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</si>
  <si>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</si>
  <si>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</si>
  <si>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</si>
  <si>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</si>
  <si>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</si>
  <si>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</si>
  <si>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</si>
  <si>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</si>
  <si>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</si>
  <si>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</si>
  <si>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</si>
  <si>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</si>
  <si>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</si>
  <si>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</si>
  <si>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</si>
  <si>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</si>
  <si>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</si>
  <si>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</si>
  <si>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</si>
  <si>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</si>
  <si>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</si>
  <si>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</si>
  <si>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</si>
  <si>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</si>
  <si>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</si>
  <si>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</si>
  <si>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</si>
  <si>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</si>
  <si>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</si>
  <si>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</si>
  <si>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</si>
  <si>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</si>
  <si>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</si>
  <si>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</si>
  <si>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</si>
  <si>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</si>
  <si>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</si>
  <si>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</si>
  <si>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</si>
  <si>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预算单位编码及名称：360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</si>
  <si>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</si>
  <si>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</si>
  <si>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</si>
  <si>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</si>
  <si>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</si>
  <si>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</si>
  <si>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</si>
  <si>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</si>
  <si>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</si>
  <si>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</si>
  <si>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</si>
  <si>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</si>
  <si>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</si>
  <si>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</si>
  <si>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</si>
  <si>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</si>
  <si>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</si>
  <si>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</si>
  <si>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</si>
  <si>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</si>
  <si>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</si>
  <si>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</si>
  <si>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</si>
  <si>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</si>
  <si>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</si>
  <si>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</si>
  <si>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</si>
  <si>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</si>
  <si>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</si>
  <si>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</si>
  <si>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</si>
  <si>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</si>
  <si>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</si>
  <si>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</si>
  <si>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</si>
  <si>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</si>
  <si>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</si>
  <si>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</si>
  <si>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</si>
  <si>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</si>
  <si>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</si>
  <si>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</si>
  <si>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</si>
  <si>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</si>
  <si>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</si>
  <si>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</si>
  <si>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</si>
  <si>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</si>
  <si>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</si>
  <si>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</si>
  <si>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</si>
  <si>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</si>
  <si>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</si>
  <si>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</si>
  <si>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</si>
  <si>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</si>
  <si>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</si>
  <si>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</si>
  <si>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</si>
  <si>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</si>
  <si>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</si>
  <si>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</si>
  <si>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</si>
  <si>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</si>
  <si>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</si>
  <si>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</si>
  <si>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</si>
  <si>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</si>
  <si>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</si>
  <si>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</si>
  <si>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</si>
  <si>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</si>
  <si>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</si>
  <si>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</si>
  <si>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</si>
  <si>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</si>
  <si>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</si>
  <si>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</si>
  <si>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</si>
  <si>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</si>
  <si>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</si>
  <si>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</si>
  <si>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</si>
  <si>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</si>
  <si>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</si>
  <si>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</si>
  <si>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</si>
  <si>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</si>
  <si>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</si>
  <si>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</si>
  <si>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</si>
  <si>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</si>
  <si>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</si>
  <si>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</si>
  <si>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</si>
  <si>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</si>
  <si>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</si>
  <si>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</si>
  <si>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</si>
  <si>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</si>
  <si>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</si>
  <si>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</si>
  <si>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</si>
  <si>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</si>
  <si>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</si>
  <si>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</si>
  <si>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</si>
  <si>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</si>
  <si>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</si>
  <si>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</si>
  <si>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</si>
  <si>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</si>
  <si>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</si>
  <si>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</si>
  <si>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</si>
  <si>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</si>
  <si>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</si>
  <si>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</si>
  <si>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</si>
  <si>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360014 保定市徐水区教师发展中心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</si>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</sst>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1"/>
      <color indexed="0"/>
      <name val="宋体"/>
      <charset val="134"/>
    </font>
    <font>
      <sz val="10"/>
      <color rgb="FF000000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4" fillId="23" borderId="7" applyNumberFormat="0" applyAlignment="0" applyProtection="0">
      <alignment vertical="center"/>
    </xf>
    <xf numFmtId="0" fontId="25" fillId="23" borderId="3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0" borderId="0">
      <alignment horizontal="left"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0" fillId="0" borderId="1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F20" sqref="F20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21" t="s">
        <v>2</v>
      </c>
      <c r="B2" s="22" t="s">
        <v>1</v>
      </c>
      <c r="C2" s="21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17080700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3"/>
      <c r="D9" s="12" t="s">
        <v>18</v>
      </c>
      <c r="E9" s="13"/>
    </row>
    <row r="10" ht="15" spans="1:5">
      <c r="A10" s="11">
        <v>5</v>
      </c>
      <c r="B10" s="12" t="s">
        <v>19</v>
      </c>
      <c r="C10" s="13">
        <v>2909600</v>
      </c>
      <c r="D10" s="12" t="s">
        <v>20</v>
      </c>
      <c r="E10" s="14">
        <v>16510600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1746700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693200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3">
        <v>1039800</v>
      </c>
    </row>
    <row r="26" ht="15" spans="1:5">
      <c r="A26" s="11">
        <v>21</v>
      </c>
      <c r="B26" s="12"/>
      <c r="C26" s="13"/>
      <c r="D26" s="12" t="s">
        <v>40</v>
      </c>
      <c r="E26" s="24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19990300</v>
      </c>
      <c r="D36" s="12" t="s">
        <v>51</v>
      </c>
      <c r="E36" s="14">
        <f>SUM(E6:E35)</f>
        <v>19990300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19990300</v>
      </c>
      <c r="D38" s="12" t="s">
        <v>55</v>
      </c>
      <c r="E38" s="14">
        <f>E36+E37</f>
        <v>19990300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A1" sqref="A1:M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57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58</v>
      </c>
      <c r="C3" s="10" t="s">
        <v>1</v>
      </c>
      <c r="D3" s="10" t="s">
        <v>59</v>
      </c>
      <c r="E3" s="10" t="s">
        <v>60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61</v>
      </c>
    </row>
    <row r="4" ht="13.5" spans="1:13">
      <c r="A4" s="10" t="s">
        <v>1</v>
      </c>
      <c r="B4" s="10" t="s">
        <v>62</v>
      </c>
      <c r="C4" s="10" t="s">
        <v>63</v>
      </c>
      <c r="D4" s="10" t="s">
        <v>1</v>
      </c>
      <c r="E4" s="10" t="s">
        <v>64</v>
      </c>
      <c r="F4" s="10" t="s">
        <v>65</v>
      </c>
      <c r="G4" s="10" t="s">
        <v>66</v>
      </c>
      <c r="H4" s="10" t="s">
        <v>67</v>
      </c>
      <c r="I4" s="10" t="s">
        <v>68</v>
      </c>
      <c r="J4" s="10" t="s">
        <v>69</v>
      </c>
      <c r="K4" s="10" t="s">
        <v>70</v>
      </c>
      <c r="L4" s="10" t="s">
        <v>71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59</v>
      </c>
      <c r="D6" s="14">
        <f>D7+D29+D32+D38+D42+D45+D48</f>
        <v>19990300</v>
      </c>
      <c r="E6" s="14">
        <f>E7+E29+E32+E38+E42+E45+E48</f>
        <v>19990300</v>
      </c>
      <c r="F6" s="14"/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72</v>
      </c>
      <c r="C7" s="12" t="s">
        <v>73</v>
      </c>
      <c r="D7" s="14">
        <f>D8+D11+D17+D19+D21+D23+D25</f>
        <v>16510600</v>
      </c>
      <c r="E7" s="14">
        <f>E8+E11+E17+E19+E21+E23+E25</f>
        <v>16510600</v>
      </c>
      <c r="F7" s="14"/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74</v>
      </c>
      <c r="C8" s="12" t="s">
        <v>75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19"/>
      <c r="M8" s="13">
        <f>M9+M10</f>
        <v>0</v>
      </c>
    </row>
    <row r="9" spans="1:13">
      <c r="A9" s="11">
        <v>4</v>
      </c>
      <c r="B9" s="12" t="s">
        <v>76</v>
      </c>
      <c r="C9" s="12" t="s">
        <v>77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0"/>
      <c r="M9" s="13"/>
    </row>
    <row r="10" spans="1:13">
      <c r="A10" s="11">
        <v>5</v>
      </c>
      <c r="B10" s="12" t="s">
        <v>78</v>
      </c>
      <c r="C10" s="12" t="s">
        <v>79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19"/>
      <c r="M10" s="13"/>
    </row>
    <row r="11" spans="1:13">
      <c r="A11" s="11">
        <v>6</v>
      </c>
      <c r="B11" s="12" t="s">
        <v>80</v>
      </c>
      <c r="C11" s="12" t="s">
        <v>81</v>
      </c>
      <c r="D11" s="14">
        <f>SUM(D12:D16)</f>
        <v>0</v>
      </c>
      <c r="E11" s="14">
        <f>SUM(E12:E16)</f>
        <v>0</v>
      </c>
      <c r="F11" s="14"/>
      <c r="G11" s="14"/>
      <c r="H11" s="13"/>
      <c r="I11" s="13"/>
      <c r="J11" s="13"/>
      <c r="K11" s="13"/>
      <c r="L11" s="19"/>
      <c r="M11" s="14">
        <f>SUM(M12:M16)</f>
        <v>0</v>
      </c>
    </row>
    <row r="12" spans="1:13">
      <c r="A12" s="11">
        <v>7</v>
      </c>
      <c r="B12" s="12" t="s">
        <v>82</v>
      </c>
      <c r="C12" s="12" t="s">
        <v>83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19"/>
      <c r="M12" s="14"/>
    </row>
    <row r="13" spans="1:13">
      <c r="A13" s="11">
        <v>8</v>
      </c>
      <c r="B13" s="12" t="s">
        <v>84</v>
      </c>
      <c r="C13" s="12" t="s">
        <v>85</v>
      </c>
      <c r="D13" s="14">
        <f t="shared" ref="D13:D16" si="0">E13+M13</f>
        <v>0</v>
      </c>
      <c r="E13" s="14">
        <f t="shared" ref="E13:E31" si="1">SUM(F13:L13)</f>
        <v>0</v>
      </c>
      <c r="F13" s="14"/>
      <c r="G13" s="13"/>
      <c r="H13" s="13"/>
      <c r="I13" s="13"/>
      <c r="J13" s="13"/>
      <c r="K13" s="13"/>
      <c r="L13" s="19"/>
      <c r="M13" s="14"/>
    </row>
    <row r="14" spans="1:13">
      <c r="A14" s="11">
        <v>9</v>
      </c>
      <c r="B14" s="12" t="s">
        <v>86</v>
      </c>
      <c r="C14" s="12" t="s">
        <v>87</v>
      </c>
      <c r="D14" s="14">
        <f t="shared" si="0"/>
        <v>0</v>
      </c>
      <c r="E14" s="14">
        <f t="shared" si="1"/>
        <v>0</v>
      </c>
      <c r="F14" s="14"/>
      <c r="G14" s="13"/>
      <c r="H14" s="13"/>
      <c r="I14" s="13"/>
      <c r="J14" s="13"/>
      <c r="K14" s="13"/>
      <c r="L14" s="19"/>
      <c r="M14" s="14"/>
    </row>
    <row r="15" spans="1:13">
      <c r="A15" s="11">
        <v>10</v>
      </c>
      <c r="B15" s="12" t="s">
        <v>88</v>
      </c>
      <c r="C15" s="12" t="s">
        <v>89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19"/>
      <c r="M15" s="14"/>
    </row>
    <row r="16" spans="1:13">
      <c r="A16" s="11">
        <v>11</v>
      </c>
      <c r="B16" s="12" t="s">
        <v>90</v>
      </c>
      <c r="C16" s="12" t="s">
        <v>91</v>
      </c>
      <c r="D16" s="14">
        <f t="shared" si="0"/>
        <v>0</v>
      </c>
      <c r="E16" s="14">
        <f t="shared" si="1"/>
        <v>0</v>
      </c>
      <c r="F16" s="14"/>
      <c r="G16" s="14"/>
      <c r="H16" s="13"/>
      <c r="I16" s="13"/>
      <c r="J16" s="13"/>
      <c r="K16" s="13"/>
      <c r="L16" s="19"/>
      <c r="M16" s="14"/>
    </row>
    <row r="17" spans="1:13">
      <c r="A17" s="11">
        <v>12</v>
      </c>
      <c r="B17" s="12" t="s">
        <v>92</v>
      </c>
      <c r="C17" s="12" t="s">
        <v>93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19"/>
      <c r="M17" s="13">
        <f>M18</f>
        <v>0</v>
      </c>
    </row>
    <row r="18" spans="1:13">
      <c r="A18" s="11">
        <v>13</v>
      </c>
      <c r="B18" s="12" t="s">
        <v>94</v>
      </c>
      <c r="C18" s="12" t="s">
        <v>95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19"/>
      <c r="M18" s="13"/>
    </row>
    <row r="19" spans="1:13">
      <c r="A19" s="11">
        <v>14</v>
      </c>
      <c r="B19" s="12" t="s">
        <v>96</v>
      </c>
      <c r="C19" s="12" t="s">
        <v>97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0"/>
      <c r="M19" s="13">
        <f>M20</f>
        <v>0</v>
      </c>
    </row>
    <row r="20" spans="1:13">
      <c r="A20" s="11">
        <v>15</v>
      </c>
      <c r="B20" s="12" t="s">
        <v>98</v>
      </c>
      <c r="C20" s="12" t="s">
        <v>99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0"/>
      <c r="M20" s="13"/>
    </row>
    <row r="21" spans="1:13">
      <c r="A21" s="11">
        <v>16</v>
      </c>
      <c r="B21" s="12" t="s">
        <v>100</v>
      </c>
      <c r="C21" s="12" t="s">
        <v>101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0"/>
      <c r="M21" s="14">
        <f>M22</f>
        <v>0</v>
      </c>
    </row>
    <row r="22" spans="1:13">
      <c r="A22" s="11">
        <v>17</v>
      </c>
      <c r="B22" s="12" t="s">
        <v>102</v>
      </c>
      <c r="C22" s="12" t="s">
        <v>103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0"/>
      <c r="M22" s="14"/>
    </row>
    <row r="23" spans="1:13">
      <c r="A23" s="11">
        <v>18</v>
      </c>
      <c r="B23" s="12" t="s">
        <v>104</v>
      </c>
      <c r="C23" s="12" t="s">
        <v>105</v>
      </c>
      <c r="D23" s="14">
        <f>D24</f>
        <v>16510600</v>
      </c>
      <c r="E23" s="14">
        <f>E24</f>
        <v>16510600</v>
      </c>
      <c r="F23" s="14"/>
      <c r="G23" s="14"/>
      <c r="H23" s="13"/>
      <c r="I23" s="13"/>
      <c r="J23" s="13"/>
      <c r="K23" s="13"/>
      <c r="L23" s="19"/>
      <c r="M23" s="13">
        <f>M24</f>
        <v>0</v>
      </c>
    </row>
    <row r="24" spans="1:13">
      <c r="A24" s="11">
        <v>19</v>
      </c>
      <c r="B24" s="12" t="s">
        <v>106</v>
      </c>
      <c r="C24" s="12" t="s">
        <v>107</v>
      </c>
      <c r="D24" s="14">
        <f>E24+M24</f>
        <v>16510600</v>
      </c>
      <c r="E24" s="14">
        <f t="shared" si="1"/>
        <v>16510600</v>
      </c>
      <c r="F24" s="14">
        <v>16510600</v>
      </c>
      <c r="G24" s="14"/>
      <c r="H24" s="13"/>
      <c r="I24" s="13"/>
      <c r="J24" s="13"/>
      <c r="K24" s="13"/>
      <c r="L24" s="19"/>
      <c r="M24" s="13"/>
    </row>
    <row r="25" spans="1:13">
      <c r="A25" s="11">
        <v>20</v>
      </c>
      <c r="B25" s="12" t="s">
        <v>108</v>
      </c>
      <c r="C25" s="12" t="s">
        <v>109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110</v>
      </c>
      <c r="C26" s="12" t="s">
        <v>111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112</v>
      </c>
      <c r="C27" s="12" t="s">
        <v>113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114</v>
      </c>
      <c r="C28" s="12" t="s">
        <v>115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116</v>
      </c>
      <c r="C29" s="12" t="s">
        <v>117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118</v>
      </c>
      <c r="C30" s="12" t="s">
        <v>119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120</v>
      </c>
      <c r="C31" s="12" t="s">
        <v>119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121</v>
      </c>
      <c r="C32" s="12" t="s">
        <v>122</v>
      </c>
      <c r="D32" s="14">
        <f>D33</f>
        <v>1746700</v>
      </c>
      <c r="E32" s="14">
        <f>E33</f>
        <v>1746700</v>
      </c>
      <c r="F32" s="14"/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123</v>
      </c>
      <c r="C33" s="12" t="s">
        <v>124</v>
      </c>
      <c r="D33" s="14">
        <f>SUM(D34:D37)</f>
        <v>1746700</v>
      </c>
      <c r="E33" s="14">
        <f>SUM(E34:E37)</f>
        <v>1746700</v>
      </c>
      <c r="F33" s="14"/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125</v>
      </c>
      <c r="C34" s="12" t="s">
        <v>126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127</v>
      </c>
      <c r="C35" s="12" t="s">
        <v>128</v>
      </c>
      <c r="D35" s="14">
        <f t="shared" ref="D35:D37" si="4">E35+M35</f>
        <v>360300</v>
      </c>
      <c r="E35" s="14">
        <f t="shared" si="3"/>
        <v>360300</v>
      </c>
      <c r="F35" s="14">
        <v>360300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129</v>
      </c>
      <c r="C36" s="12" t="s">
        <v>130</v>
      </c>
      <c r="D36" s="14">
        <f t="shared" si="4"/>
        <v>1386400</v>
      </c>
      <c r="E36" s="14">
        <f t="shared" si="3"/>
        <v>1386400</v>
      </c>
      <c r="F36" s="14">
        <v>1386400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131</v>
      </c>
      <c r="C37" s="12" t="s">
        <v>132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133</v>
      </c>
      <c r="C38" s="12" t="s">
        <v>134</v>
      </c>
      <c r="D38" s="14">
        <f>D39</f>
        <v>693200</v>
      </c>
      <c r="E38" s="14">
        <f>E39</f>
        <v>693200</v>
      </c>
      <c r="F38" s="14"/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135</v>
      </c>
      <c r="C39" s="12" t="s">
        <v>136</v>
      </c>
      <c r="D39" s="14">
        <f>D40+D41</f>
        <v>693200</v>
      </c>
      <c r="E39" s="14">
        <f>E40+E41</f>
        <v>693200</v>
      </c>
      <c r="F39" s="14"/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137</v>
      </c>
      <c r="C40" s="12" t="s">
        <v>138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139</v>
      </c>
      <c r="C41" s="12" t="s">
        <v>140</v>
      </c>
      <c r="D41" s="14">
        <f>E41+M41</f>
        <v>693200</v>
      </c>
      <c r="E41" s="14">
        <f t="shared" si="5"/>
        <v>693200</v>
      </c>
      <c r="F41" s="14">
        <v>693200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141</v>
      </c>
      <c r="C42" s="12" t="s">
        <v>142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143</v>
      </c>
      <c r="C43" s="12" t="s">
        <v>144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145</v>
      </c>
      <c r="C44" s="12" t="s">
        <v>146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147</v>
      </c>
      <c r="C45" s="12" t="s">
        <v>148</v>
      </c>
      <c r="D45" s="14">
        <f>D46</f>
        <v>1039800</v>
      </c>
      <c r="E45" s="14">
        <f>E46</f>
        <v>1039800</v>
      </c>
      <c r="F45" s="14"/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149</v>
      </c>
      <c r="C46" s="12" t="s">
        <v>150</v>
      </c>
      <c r="D46" s="14">
        <f>D47</f>
        <v>1039800</v>
      </c>
      <c r="E46" s="14">
        <f>E47</f>
        <v>1039800</v>
      </c>
      <c r="F46" s="14"/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151</v>
      </c>
      <c r="C47" s="12" t="s">
        <v>152</v>
      </c>
      <c r="D47" s="14">
        <f>E47+M47</f>
        <v>1039800</v>
      </c>
      <c r="E47" s="14">
        <f t="shared" ref="E47" si="7">SUM(F47:L47)</f>
        <v>1039800</v>
      </c>
      <c r="F47" s="14">
        <v>1039800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153</v>
      </c>
      <c r="C48" s="12" t="s">
        <v>154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155</v>
      </c>
      <c r="C49" s="12" t="s">
        <v>156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157</v>
      </c>
      <c r="C50" s="12" t="s">
        <v>158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A1"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160</v>
      </c>
      <c r="C3" s="10" t="s">
        <v>1</v>
      </c>
      <c r="D3" s="10" t="s">
        <v>51</v>
      </c>
      <c r="E3" s="10" t="s">
        <v>161</v>
      </c>
      <c r="F3" s="10" t="s">
        <v>162</v>
      </c>
      <c r="G3" s="10" t="s">
        <v>163</v>
      </c>
      <c r="H3" s="10" t="s">
        <v>164</v>
      </c>
      <c r="I3" s="10" t="s">
        <v>165</v>
      </c>
    </row>
    <row r="4" ht="13.5" spans="1:9">
      <c r="A4" s="10" t="s">
        <v>1</v>
      </c>
      <c r="B4" s="10" t="s">
        <v>62</v>
      </c>
      <c r="C4" s="10" t="s">
        <v>63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59</v>
      </c>
      <c r="D6" s="14">
        <f>D7+D29+D32+D38+D42+D45+D48</f>
        <v>19990300</v>
      </c>
      <c r="E6" s="14">
        <f>E7+E29+E32+E38+E42+E45+E48</f>
        <v>16820700</v>
      </c>
      <c r="F6" s="14">
        <f>F7+F29+F32+F38+F42+F45+F48</f>
        <v>3169600</v>
      </c>
      <c r="G6" s="13"/>
      <c r="H6" s="13"/>
      <c r="I6" s="13"/>
    </row>
    <row r="7" spans="1:9">
      <c r="A7" s="11">
        <v>2</v>
      </c>
      <c r="B7" s="12" t="s">
        <v>72</v>
      </c>
      <c r="C7" s="12" t="s">
        <v>73</v>
      </c>
      <c r="D7" s="14">
        <f>D8+D11+D17+D19+D21+D23+D25</f>
        <v>16510600</v>
      </c>
      <c r="E7" s="14">
        <f>E8+E11+E17+E19+E21+E23+E25</f>
        <v>13341000</v>
      </c>
      <c r="F7" s="14">
        <f>F8+F11+F17+F19+F21+F23+F25</f>
        <v>3169600</v>
      </c>
      <c r="G7" s="13"/>
      <c r="H7" s="13"/>
      <c r="I7" s="13"/>
    </row>
    <row r="8" spans="1:9">
      <c r="A8" s="11">
        <v>3</v>
      </c>
      <c r="B8" s="12" t="s">
        <v>74</v>
      </c>
      <c r="C8" s="12" t="s">
        <v>75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76</v>
      </c>
      <c r="C9" s="12" t="s">
        <v>77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78</v>
      </c>
      <c r="C10" s="12" t="s">
        <v>79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80</v>
      </c>
      <c r="C11" s="12" t="s">
        <v>81</v>
      </c>
      <c r="D11" s="14">
        <f>SUM(D12:D16)</f>
        <v>0</v>
      </c>
      <c r="E11" s="14">
        <f>SUM(E12:E16)</f>
        <v>0</v>
      </c>
      <c r="F11" s="14">
        <f>SUM(F12:F16)</f>
        <v>0</v>
      </c>
      <c r="G11" s="13"/>
      <c r="H11" s="13"/>
      <c r="I11" s="13"/>
    </row>
    <row r="12" spans="1:9">
      <c r="A12" s="11">
        <v>7</v>
      </c>
      <c r="B12" s="12" t="s">
        <v>82</v>
      </c>
      <c r="C12" s="12" t="s">
        <v>83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84</v>
      </c>
      <c r="C13" s="12" t="s">
        <v>85</v>
      </c>
      <c r="D13" s="14">
        <f t="shared" ref="D13:D28" si="0">SUM(E13:F13)</f>
        <v>0</v>
      </c>
      <c r="E13" s="14"/>
      <c r="F13" s="14"/>
      <c r="G13" s="13"/>
      <c r="H13" s="13"/>
      <c r="I13" s="13"/>
    </row>
    <row r="14" spans="1:9">
      <c r="A14" s="11">
        <v>9</v>
      </c>
      <c r="B14" s="12" t="s">
        <v>86</v>
      </c>
      <c r="C14" s="12" t="s">
        <v>87</v>
      </c>
      <c r="D14" s="14">
        <f t="shared" si="0"/>
        <v>0</v>
      </c>
      <c r="E14" s="14"/>
      <c r="F14" s="14"/>
      <c r="G14" s="13"/>
      <c r="H14" s="13"/>
      <c r="I14" s="13"/>
    </row>
    <row r="15" spans="1:9">
      <c r="A15" s="11">
        <v>10</v>
      </c>
      <c r="B15" s="12" t="s">
        <v>88</v>
      </c>
      <c r="C15" s="12" t="s">
        <v>89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90</v>
      </c>
      <c r="C16" s="12" t="s">
        <v>91</v>
      </c>
      <c r="D16" s="14">
        <f t="shared" si="0"/>
        <v>0</v>
      </c>
      <c r="E16" s="14"/>
      <c r="F16" s="14"/>
      <c r="G16" s="13"/>
      <c r="H16" s="13"/>
      <c r="I16" s="13"/>
    </row>
    <row r="17" spans="1:9">
      <c r="A17" s="11">
        <v>12</v>
      </c>
      <c r="B17" s="12" t="s">
        <v>92</v>
      </c>
      <c r="C17" s="12" t="s">
        <v>93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94</v>
      </c>
      <c r="C18" s="12" t="s">
        <v>95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96</v>
      </c>
      <c r="C19" s="12" t="s">
        <v>97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98</v>
      </c>
      <c r="C20" s="12" t="s">
        <v>99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100</v>
      </c>
      <c r="C21" s="12" t="s">
        <v>101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102</v>
      </c>
      <c r="C22" s="12" t="s">
        <v>103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104</v>
      </c>
      <c r="C23" s="12" t="s">
        <v>105</v>
      </c>
      <c r="D23" s="14">
        <f>D24</f>
        <v>16510600</v>
      </c>
      <c r="E23" s="14">
        <f>E24</f>
        <v>13341000</v>
      </c>
      <c r="F23" s="14">
        <f>F24</f>
        <v>3169600</v>
      </c>
      <c r="G23" s="13"/>
      <c r="H23" s="13"/>
      <c r="I23" s="13"/>
    </row>
    <row r="24" spans="1:9">
      <c r="A24" s="11">
        <v>19</v>
      </c>
      <c r="B24" s="12" t="s">
        <v>106</v>
      </c>
      <c r="C24" s="12" t="s">
        <v>107</v>
      </c>
      <c r="D24" s="14">
        <f t="shared" si="0"/>
        <v>16510600</v>
      </c>
      <c r="E24" s="14">
        <v>13341000</v>
      </c>
      <c r="F24" s="14">
        <v>3169600</v>
      </c>
      <c r="G24" s="13"/>
      <c r="H24" s="13"/>
      <c r="I24" s="13"/>
    </row>
    <row r="25" spans="1:9">
      <c r="A25" s="11">
        <v>20</v>
      </c>
      <c r="B25" s="12" t="s">
        <v>108</v>
      </c>
      <c r="C25" s="12" t="s">
        <v>109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110</v>
      </c>
      <c r="C26" s="12" t="s">
        <v>111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112</v>
      </c>
      <c r="C27" s="12" t="s">
        <v>113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114</v>
      </c>
      <c r="C28" s="12" t="s">
        <v>115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116</v>
      </c>
      <c r="C29" s="12" t="s">
        <v>117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118</v>
      </c>
      <c r="C30" s="12" t="s">
        <v>119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120</v>
      </c>
      <c r="C31" s="12" t="s">
        <v>119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121</v>
      </c>
      <c r="C32" s="12" t="s">
        <v>122</v>
      </c>
      <c r="D32" s="14">
        <f>D33</f>
        <v>1746700</v>
      </c>
      <c r="E32" s="14">
        <f>E33</f>
        <v>1746700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123</v>
      </c>
      <c r="C33" s="12" t="s">
        <v>124</v>
      </c>
      <c r="D33" s="14">
        <f>SUM(D34:D37)</f>
        <v>1746700</v>
      </c>
      <c r="E33" s="14">
        <f>SUM(E34:E37)</f>
        <v>1746700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125</v>
      </c>
      <c r="C34" s="12" t="s">
        <v>126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127</v>
      </c>
      <c r="C35" s="12" t="s">
        <v>128</v>
      </c>
      <c r="D35" s="14">
        <f t="shared" si="3"/>
        <v>360300</v>
      </c>
      <c r="E35" s="14">
        <v>360300</v>
      </c>
      <c r="F35" s="13"/>
      <c r="G35" s="13"/>
      <c r="H35" s="13"/>
      <c r="I35" s="13"/>
    </row>
    <row r="36" spans="1:9">
      <c r="A36" s="11">
        <v>31</v>
      </c>
      <c r="B36" s="12" t="s">
        <v>129</v>
      </c>
      <c r="C36" s="12" t="s">
        <v>130</v>
      </c>
      <c r="D36" s="14">
        <f t="shared" si="3"/>
        <v>1386400</v>
      </c>
      <c r="E36" s="14">
        <v>1386400</v>
      </c>
      <c r="F36" s="13"/>
      <c r="G36" s="13"/>
      <c r="H36" s="13"/>
      <c r="I36" s="13"/>
    </row>
    <row r="37" spans="1:9">
      <c r="A37" s="11">
        <v>32</v>
      </c>
      <c r="B37" s="12" t="s">
        <v>131</v>
      </c>
      <c r="C37" s="12" t="s">
        <v>132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133</v>
      </c>
      <c r="C38" s="12" t="s">
        <v>134</v>
      </c>
      <c r="D38" s="14">
        <f>D39</f>
        <v>693200</v>
      </c>
      <c r="E38" s="14">
        <f>E39</f>
        <v>693200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135</v>
      </c>
      <c r="C39" s="12" t="s">
        <v>136</v>
      </c>
      <c r="D39" s="14">
        <f>D40+D41</f>
        <v>693200</v>
      </c>
      <c r="E39" s="14">
        <f>E40+E41</f>
        <v>693200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137</v>
      </c>
      <c r="C40" s="12" t="s">
        <v>138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139</v>
      </c>
      <c r="C41" s="12" t="s">
        <v>140</v>
      </c>
      <c r="D41" s="14">
        <f>E41+F41</f>
        <v>693200</v>
      </c>
      <c r="E41" s="14">
        <v>693200</v>
      </c>
      <c r="F41" s="13"/>
      <c r="G41" s="13"/>
      <c r="H41" s="13"/>
      <c r="I41" s="13"/>
    </row>
    <row r="42" spans="1:9">
      <c r="A42" s="11">
        <v>37</v>
      </c>
      <c r="B42" s="12" t="s">
        <v>141</v>
      </c>
      <c r="C42" s="12" t="s">
        <v>142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143</v>
      </c>
      <c r="C43" s="12" t="s">
        <v>144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145</v>
      </c>
      <c r="C44" s="12" t="s">
        <v>146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147</v>
      </c>
      <c r="C45" s="12" t="s">
        <v>148</v>
      </c>
      <c r="D45" s="14">
        <f t="shared" ref="D45:F46" si="6">D46</f>
        <v>1039800</v>
      </c>
      <c r="E45" s="14">
        <f t="shared" si="6"/>
        <v>1039800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149</v>
      </c>
      <c r="C46" s="12" t="s">
        <v>150</v>
      </c>
      <c r="D46" s="14">
        <f t="shared" si="6"/>
        <v>1039800</v>
      </c>
      <c r="E46" s="14">
        <f t="shared" si="6"/>
        <v>1039800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151</v>
      </c>
      <c r="C47" s="12" t="s">
        <v>152</v>
      </c>
      <c r="D47" s="14">
        <f>E47+F47</f>
        <v>1039800</v>
      </c>
      <c r="E47" s="14">
        <v>1039800</v>
      </c>
      <c r="F47" s="13"/>
      <c r="G47" s="13"/>
      <c r="H47" s="13"/>
      <c r="I47" s="13"/>
    </row>
    <row r="48" spans="1:9">
      <c r="A48" s="11">
        <v>43</v>
      </c>
      <c r="B48" s="12" t="s">
        <v>153</v>
      </c>
      <c r="C48" s="12" t="s">
        <v>154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155</v>
      </c>
      <c r="C49" s="12" t="s">
        <v>156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157</v>
      </c>
      <c r="C50" s="12" t="s">
        <v>158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>
      <c r="A1" s="5" t="s">
        <v>166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167</v>
      </c>
      <c r="D4" s="10" t="s">
        <v>8</v>
      </c>
      <c r="E4" s="10" t="s">
        <v>59</v>
      </c>
      <c r="F4" s="18" t="s">
        <v>168</v>
      </c>
      <c r="G4" s="18" t="s">
        <v>169</v>
      </c>
      <c r="H4" s="18" t="s">
        <v>170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171</v>
      </c>
      <c r="C6" s="14">
        <v>17080700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172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173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13601000</v>
      </c>
      <c r="F10" s="14">
        <v>13601000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1746700</v>
      </c>
      <c r="F13" s="14">
        <v>1746700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693200</v>
      </c>
      <c r="F15" s="14">
        <v>693200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1039800</v>
      </c>
      <c r="F25" s="13">
        <v>1039800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17080700</v>
      </c>
      <c r="D36" s="12" t="s">
        <v>51</v>
      </c>
      <c r="E36" s="14">
        <f>E10+E12+E13+E15+E18+E25+E30</f>
        <v>17080700</v>
      </c>
      <c r="F36" s="14">
        <f t="shared" ref="F36:G36" si="0">F10+F12+F13+F15+F18+F25+F30</f>
        <v>17080700</v>
      </c>
      <c r="G36" s="14">
        <f t="shared" si="0"/>
        <v>0</v>
      </c>
      <c r="H36" s="13"/>
    </row>
    <row r="37" spans="1:8">
      <c r="A37" s="11">
        <v>32</v>
      </c>
      <c r="B37" s="12" t="s">
        <v>174</v>
      </c>
      <c r="C37" s="14">
        <f>C38+C39+C40</f>
        <v>0</v>
      </c>
      <c r="D37" s="12" t="s">
        <v>175</v>
      </c>
      <c r="E37" s="13"/>
      <c r="F37" s="13"/>
      <c r="G37" s="13"/>
      <c r="H37" s="13"/>
    </row>
    <row r="38" spans="1:8">
      <c r="A38" s="11">
        <v>33</v>
      </c>
      <c r="B38" s="12" t="s">
        <v>171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172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173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17080700</v>
      </c>
      <c r="D41" s="12" t="s">
        <v>55</v>
      </c>
      <c r="E41" s="14">
        <f>E36</f>
        <v>17080700</v>
      </c>
      <c r="F41" s="14">
        <f>F36</f>
        <v>17080700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>
      <c r="A1" s="5" t="s">
        <v>176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177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160</v>
      </c>
      <c r="C3" s="10" t="s">
        <v>1</v>
      </c>
      <c r="D3" s="10" t="s">
        <v>59</v>
      </c>
      <c r="E3" s="10" t="s">
        <v>161</v>
      </c>
      <c r="F3" s="10" t="s">
        <v>1</v>
      </c>
      <c r="G3" s="10" t="s">
        <v>1</v>
      </c>
      <c r="H3" s="10" t="s">
        <v>162</v>
      </c>
    </row>
    <row r="4" ht="13.5" spans="1:8">
      <c r="A4" s="10" t="s">
        <v>1</v>
      </c>
      <c r="B4" s="10" t="s">
        <v>62</v>
      </c>
      <c r="C4" s="10" t="s">
        <v>63</v>
      </c>
      <c r="D4" s="10" t="s">
        <v>1</v>
      </c>
      <c r="E4" s="10" t="s">
        <v>64</v>
      </c>
      <c r="F4" s="10" t="s">
        <v>178</v>
      </c>
      <c r="G4" s="10" t="s">
        <v>179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59</v>
      </c>
      <c r="D6" s="14">
        <f t="shared" ref="D6:F6" si="0">D7+D29+D32+D38+D42+D45</f>
        <v>17080700</v>
      </c>
      <c r="E6" s="14">
        <f t="shared" si="0"/>
        <v>16820700</v>
      </c>
      <c r="F6" s="14">
        <f t="shared" si="0"/>
        <v>16456100</v>
      </c>
      <c r="G6" s="14">
        <f t="shared" ref="G6:H6" si="1">G7+G29+G32+G38+G42+G45</f>
        <v>364600</v>
      </c>
      <c r="H6" s="14">
        <f t="shared" si="1"/>
        <v>260000</v>
      </c>
    </row>
    <row r="7" spans="1:8">
      <c r="A7" s="11">
        <v>2</v>
      </c>
      <c r="B7" s="12" t="s">
        <v>72</v>
      </c>
      <c r="C7" s="12" t="s">
        <v>73</v>
      </c>
      <c r="D7" s="14">
        <f>D8+D11+D17+D19+D21+D23+D25</f>
        <v>13601000</v>
      </c>
      <c r="E7" s="14">
        <f t="shared" ref="E7:H7" si="2">E8+E11+E17+E19+E21+E23+E25</f>
        <v>13341000</v>
      </c>
      <c r="F7" s="14">
        <f t="shared" si="2"/>
        <v>13034800</v>
      </c>
      <c r="G7" s="14">
        <f t="shared" si="2"/>
        <v>306200</v>
      </c>
      <c r="H7" s="14">
        <f t="shared" si="2"/>
        <v>260000</v>
      </c>
    </row>
    <row r="8" spans="1:8">
      <c r="A8" s="11">
        <v>3</v>
      </c>
      <c r="B8" s="12" t="s">
        <v>74</v>
      </c>
      <c r="C8" s="12" t="s">
        <v>75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76</v>
      </c>
      <c r="C9" s="12" t="s">
        <v>77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78</v>
      </c>
      <c r="C10" s="12" t="s">
        <v>79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80</v>
      </c>
      <c r="C11" s="12" t="s">
        <v>81</v>
      </c>
      <c r="D11" s="14">
        <f>SUM(D12:D16)</f>
        <v>0</v>
      </c>
      <c r="E11" s="14">
        <f>SUM(E12:E16)</f>
        <v>0</v>
      </c>
      <c r="F11" s="14">
        <f t="shared" ref="F11:H11" si="4">SUM(F12:F16)</f>
        <v>0</v>
      </c>
      <c r="G11" s="14">
        <f t="shared" si="4"/>
        <v>0</v>
      </c>
      <c r="H11" s="14">
        <f t="shared" si="4"/>
        <v>0</v>
      </c>
    </row>
    <row r="12" spans="1:8">
      <c r="A12" s="11">
        <v>7</v>
      </c>
      <c r="B12" s="12" t="s">
        <v>82</v>
      </c>
      <c r="C12" s="12" t="s">
        <v>83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84</v>
      </c>
      <c r="C13" s="12" t="s">
        <v>85</v>
      </c>
      <c r="D13" s="14">
        <f t="shared" ref="D13:D18" si="5">E13+H13</f>
        <v>0</v>
      </c>
      <c r="E13" s="14">
        <f t="shared" ref="E13:E18" si="6">F13+G13</f>
        <v>0</v>
      </c>
      <c r="F13" s="14"/>
      <c r="G13" s="14"/>
      <c r="H13" s="14"/>
    </row>
    <row r="14" spans="1:8">
      <c r="A14" s="11">
        <v>9</v>
      </c>
      <c r="B14" s="12" t="s">
        <v>86</v>
      </c>
      <c r="C14" s="12" t="s">
        <v>87</v>
      </c>
      <c r="D14" s="14">
        <f t="shared" si="5"/>
        <v>0</v>
      </c>
      <c r="E14" s="14">
        <f t="shared" si="6"/>
        <v>0</v>
      </c>
      <c r="F14" s="14"/>
      <c r="G14" s="14"/>
      <c r="H14" s="14"/>
    </row>
    <row r="15" spans="1:8">
      <c r="A15" s="11">
        <v>10</v>
      </c>
      <c r="B15" s="12" t="s">
        <v>88</v>
      </c>
      <c r="C15" s="12" t="s">
        <v>89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90</v>
      </c>
      <c r="C16" s="12" t="s">
        <v>91</v>
      </c>
      <c r="D16" s="14">
        <f t="shared" si="5"/>
        <v>0</v>
      </c>
      <c r="E16" s="14">
        <f t="shared" si="6"/>
        <v>0</v>
      </c>
      <c r="F16" s="14"/>
      <c r="G16" s="14"/>
      <c r="H16" s="14"/>
    </row>
    <row r="17" spans="1:8">
      <c r="A17" s="11">
        <v>12</v>
      </c>
      <c r="B17" s="12" t="s">
        <v>92</v>
      </c>
      <c r="C17" s="12" t="s">
        <v>93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94</v>
      </c>
      <c r="C18" s="12" t="s">
        <v>95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96</v>
      </c>
      <c r="C19" s="12" t="s">
        <v>97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98</v>
      </c>
      <c r="C20" s="12" t="s">
        <v>99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100</v>
      </c>
      <c r="C21" s="12" t="s">
        <v>101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102</v>
      </c>
      <c r="C22" s="12" t="s">
        <v>103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104</v>
      </c>
      <c r="C23" s="12" t="s">
        <v>105</v>
      </c>
      <c r="D23" s="14">
        <f>D24</f>
        <v>13601000</v>
      </c>
      <c r="E23" s="14">
        <f>E24</f>
        <v>13341000</v>
      </c>
      <c r="F23" s="14">
        <f t="shared" ref="F23" si="10">F24</f>
        <v>13034800</v>
      </c>
      <c r="G23" s="14">
        <f t="shared" ref="G23" si="11">G24</f>
        <v>306200</v>
      </c>
      <c r="H23" s="14">
        <f t="shared" ref="H23" si="12">H24</f>
        <v>260000</v>
      </c>
    </row>
    <row r="24" spans="1:8">
      <c r="A24" s="11">
        <v>19</v>
      </c>
      <c r="B24" s="12" t="s">
        <v>106</v>
      </c>
      <c r="C24" s="12" t="s">
        <v>107</v>
      </c>
      <c r="D24" s="14">
        <f>E24+H24</f>
        <v>13601000</v>
      </c>
      <c r="E24" s="14">
        <f>F24+G24</f>
        <v>13341000</v>
      </c>
      <c r="F24" s="14">
        <v>13034800</v>
      </c>
      <c r="G24" s="14">
        <v>306200</v>
      </c>
      <c r="H24" s="14">
        <v>260000</v>
      </c>
    </row>
    <row r="25" spans="1:8">
      <c r="A25" s="11">
        <v>20</v>
      </c>
      <c r="B25" s="12" t="s">
        <v>108</v>
      </c>
      <c r="C25" s="12" t="s">
        <v>109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110</v>
      </c>
      <c r="C26" s="12" t="s">
        <v>111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112</v>
      </c>
      <c r="C27" s="12" t="s">
        <v>113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114</v>
      </c>
      <c r="C28" s="12" t="s">
        <v>115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116</v>
      </c>
      <c r="C29" s="12" t="s">
        <v>117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118</v>
      </c>
      <c r="C30" s="12" t="s">
        <v>119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120</v>
      </c>
      <c r="C31" s="12" t="s">
        <v>119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121</v>
      </c>
      <c r="C32" s="12" t="s">
        <v>122</v>
      </c>
      <c r="D32" s="14">
        <f>D33</f>
        <v>1746700</v>
      </c>
      <c r="E32" s="14">
        <f t="shared" ref="E32:H32" si="20">E33</f>
        <v>1746700</v>
      </c>
      <c r="F32" s="14">
        <f t="shared" si="20"/>
        <v>1688300</v>
      </c>
      <c r="G32" s="14">
        <f t="shared" si="20"/>
        <v>58400</v>
      </c>
      <c r="H32" s="14">
        <f t="shared" si="20"/>
        <v>0</v>
      </c>
    </row>
    <row r="33" spans="1:8">
      <c r="A33" s="11">
        <v>28</v>
      </c>
      <c r="B33" s="12" t="s">
        <v>123</v>
      </c>
      <c r="C33" s="12" t="s">
        <v>124</v>
      </c>
      <c r="D33" s="14">
        <f>SUM(D34:D37)</f>
        <v>1746700</v>
      </c>
      <c r="E33" s="14">
        <f>SUM(E34:E37)</f>
        <v>1746700</v>
      </c>
      <c r="F33" s="14">
        <f t="shared" ref="F33:H33" si="21">SUM(F34:F37)</f>
        <v>1688300</v>
      </c>
      <c r="G33" s="14">
        <f t="shared" si="21"/>
        <v>58400</v>
      </c>
      <c r="H33" s="14">
        <f t="shared" si="21"/>
        <v>0</v>
      </c>
    </row>
    <row r="34" spans="1:8">
      <c r="A34" s="11">
        <v>29</v>
      </c>
      <c r="B34" s="12" t="s">
        <v>125</v>
      </c>
      <c r="C34" s="12" t="s">
        <v>126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127</v>
      </c>
      <c r="C35" s="12" t="s">
        <v>128</v>
      </c>
      <c r="D35" s="14">
        <f t="shared" ref="D35:D37" si="22">E35+H35</f>
        <v>360300</v>
      </c>
      <c r="E35" s="14">
        <f t="shared" ref="E35:E37" si="23">F35+G35</f>
        <v>360300</v>
      </c>
      <c r="F35" s="14">
        <v>301900</v>
      </c>
      <c r="G35" s="14">
        <v>58400</v>
      </c>
      <c r="H35" s="13"/>
    </row>
    <row r="36" spans="1:8">
      <c r="A36" s="11">
        <v>31</v>
      </c>
      <c r="B36" s="12" t="s">
        <v>129</v>
      </c>
      <c r="C36" s="12" t="s">
        <v>130</v>
      </c>
      <c r="D36" s="14">
        <f t="shared" si="22"/>
        <v>1386400</v>
      </c>
      <c r="E36" s="14">
        <f t="shared" si="23"/>
        <v>1386400</v>
      </c>
      <c r="F36" s="14">
        <v>1386400</v>
      </c>
      <c r="G36" s="13"/>
      <c r="H36" s="13"/>
    </row>
    <row r="37" spans="1:8">
      <c r="A37" s="11">
        <v>32</v>
      </c>
      <c r="B37" s="12" t="s">
        <v>131</v>
      </c>
      <c r="C37" s="12" t="s">
        <v>132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133</v>
      </c>
      <c r="C38" s="12" t="s">
        <v>134</v>
      </c>
      <c r="D38" s="14">
        <f>D39</f>
        <v>693200</v>
      </c>
      <c r="E38" s="14">
        <f>E39</f>
        <v>693200</v>
      </c>
      <c r="F38" s="14">
        <f t="shared" ref="F38:H38" si="24">F39</f>
        <v>693200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135</v>
      </c>
      <c r="C39" s="12" t="s">
        <v>136</v>
      </c>
      <c r="D39" s="14">
        <f>SUM(D40:D41)</f>
        <v>693200</v>
      </c>
      <c r="E39" s="14">
        <f>SUM(E40:E41)</f>
        <v>693200</v>
      </c>
      <c r="F39" s="14">
        <f t="shared" ref="F39:H39" si="25">SUM(F40:F41)</f>
        <v>693200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137</v>
      </c>
      <c r="C40" s="12" t="s">
        <v>138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139</v>
      </c>
      <c r="C41" s="12" t="s">
        <v>140</v>
      </c>
      <c r="D41" s="14">
        <f>E41+H41</f>
        <v>693200</v>
      </c>
      <c r="E41" s="14">
        <f>F41+G41</f>
        <v>693200</v>
      </c>
      <c r="F41" s="14">
        <v>693200</v>
      </c>
      <c r="G41" s="13"/>
      <c r="H41" s="13"/>
    </row>
    <row r="42" spans="1:8">
      <c r="A42" s="11">
        <v>37</v>
      </c>
      <c r="B42" s="12" t="s">
        <v>141</v>
      </c>
      <c r="C42" s="12" t="s">
        <v>142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143</v>
      </c>
      <c r="C43" s="12" t="s">
        <v>144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145</v>
      </c>
      <c r="C44" s="12" t="s">
        <v>146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147</v>
      </c>
      <c r="C45" s="12" t="s">
        <v>148</v>
      </c>
      <c r="D45" s="14">
        <f>D46</f>
        <v>1039800</v>
      </c>
      <c r="E45" s="14">
        <f>E46</f>
        <v>1039800</v>
      </c>
      <c r="F45" s="14">
        <f t="shared" ref="F45:H45" si="28">F46</f>
        <v>1039800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149</v>
      </c>
      <c r="C46" s="12" t="s">
        <v>150</v>
      </c>
      <c r="D46" s="14">
        <f>D47</f>
        <v>1039800</v>
      </c>
      <c r="E46" s="14">
        <f>E47</f>
        <v>1039800</v>
      </c>
      <c r="F46" s="14">
        <f t="shared" ref="F46:H46" si="29">F47</f>
        <v>1039800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151</v>
      </c>
      <c r="C47" s="12" t="s">
        <v>152</v>
      </c>
      <c r="D47" s="14">
        <f>E47+H47</f>
        <v>1039800</v>
      </c>
      <c r="E47" s="14">
        <f>F47+G47</f>
        <v>1039800</v>
      </c>
      <c r="F47" s="14">
        <v>1039800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B3" sqref="B3:C3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180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181</v>
      </c>
      <c r="C3" s="10" t="s">
        <v>1</v>
      </c>
      <c r="D3" s="10" t="s">
        <v>182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62</v>
      </c>
      <c r="C4" s="10" t="s">
        <v>63</v>
      </c>
      <c r="D4" s="10" t="s">
        <v>59</v>
      </c>
      <c r="E4" s="10" t="s">
        <v>178</v>
      </c>
      <c r="F4" s="10" t="s">
        <v>179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59</v>
      </c>
      <c r="D6" s="14">
        <f>D7+D18+D30+D35</f>
        <v>16820700</v>
      </c>
      <c r="E6" s="14">
        <f t="shared" ref="E6:F6" si="0">E7+E18+E30+E35</f>
        <v>16456100</v>
      </c>
      <c r="F6" s="14">
        <f t="shared" si="0"/>
        <v>364600</v>
      </c>
    </row>
    <row r="7" spans="1:6">
      <c r="A7" s="11">
        <v>2</v>
      </c>
      <c r="B7" s="12" t="s">
        <v>183</v>
      </c>
      <c r="C7" s="12" t="s">
        <v>184</v>
      </c>
      <c r="D7" s="14">
        <f>SUM(D8:D17)</f>
        <v>16116800</v>
      </c>
      <c r="E7" s="14">
        <f t="shared" ref="E7:F7" si="1">SUM(E8:E17)</f>
        <v>16116800</v>
      </c>
      <c r="F7" s="14">
        <f t="shared" si="1"/>
        <v>0</v>
      </c>
    </row>
    <row r="8" spans="1:6">
      <c r="A8" s="11">
        <v>3</v>
      </c>
      <c r="B8" s="12" t="s">
        <v>185</v>
      </c>
      <c r="C8" s="12" t="s">
        <v>186</v>
      </c>
      <c r="D8" s="14">
        <f t="shared" ref="D8:D17" si="2">E8+F8</f>
        <v>5288400</v>
      </c>
      <c r="E8" s="14">
        <v>5288400</v>
      </c>
      <c r="F8" s="13"/>
    </row>
    <row r="9" spans="1:6">
      <c r="A9" s="11">
        <v>4</v>
      </c>
      <c r="B9" s="12" t="s">
        <v>187</v>
      </c>
      <c r="C9" s="12" t="s">
        <v>188</v>
      </c>
      <c r="D9" s="14">
        <f t="shared" si="2"/>
        <v>939400</v>
      </c>
      <c r="E9" s="14">
        <v>939400</v>
      </c>
      <c r="F9" s="13"/>
    </row>
    <row r="10" spans="1:6">
      <c r="A10" s="11">
        <v>5</v>
      </c>
      <c r="B10" s="12" t="s">
        <v>189</v>
      </c>
      <c r="C10" s="12" t="s">
        <v>190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191</v>
      </c>
      <c r="C11" s="12" t="s">
        <v>192</v>
      </c>
      <c r="D11" s="14">
        <f t="shared" si="2"/>
        <v>3365800</v>
      </c>
      <c r="E11" s="14">
        <v>3365800</v>
      </c>
      <c r="F11" s="13"/>
    </row>
    <row r="12" spans="1:6">
      <c r="A12" s="11">
        <v>7</v>
      </c>
      <c r="B12" s="12" t="s">
        <v>193</v>
      </c>
      <c r="C12" s="12" t="s">
        <v>194</v>
      </c>
      <c r="D12" s="14">
        <f t="shared" si="2"/>
        <v>1386400</v>
      </c>
      <c r="E12" s="14">
        <v>1386400</v>
      </c>
      <c r="F12" s="13"/>
    </row>
    <row r="13" spans="1:6">
      <c r="A13" s="11">
        <v>8</v>
      </c>
      <c r="B13" s="12" t="s">
        <v>195</v>
      </c>
      <c r="C13" s="12" t="s">
        <v>196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197</v>
      </c>
      <c r="C14" s="12" t="s">
        <v>198</v>
      </c>
      <c r="D14" s="14">
        <f t="shared" si="2"/>
        <v>685500</v>
      </c>
      <c r="E14" s="14">
        <v>685500</v>
      </c>
      <c r="F14" s="13"/>
    </row>
    <row r="15" spans="1:6">
      <c r="A15" s="11">
        <v>10</v>
      </c>
      <c r="B15" s="12" t="s">
        <v>199</v>
      </c>
      <c r="C15" s="12" t="s">
        <v>200</v>
      </c>
      <c r="D15" s="14">
        <f t="shared" si="2"/>
        <v>111800</v>
      </c>
      <c r="E15" s="14">
        <v>111800</v>
      </c>
      <c r="F15" s="13"/>
    </row>
    <row r="16" spans="1:6">
      <c r="A16" s="11">
        <v>11</v>
      </c>
      <c r="B16" s="12" t="s">
        <v>201</v>
      </c>
      <c r="C16" s="12" t="s">
        <v>152</v>
      </c>
      <c r="D16" s="14">
        <f t="shared" si="2"/>
        <v>1039800</v>
      </c>
      <c r="E16" s="14">
        <v>1039800</v>
      </c>
      <c r="F16" s="13"/>
    </row>
    <row r="17" spans="1:6">
      <c r="A17" s="11">
        <v>12</v>
      </c>
      <c r="B17" s="12" t="s">
        <v>202</v>
      </c>
      <c r="C17" s="12" t="s">
        <v>203</v>
      </c>
      <c r="D17" s="14">
        <f t="shared" si="2"/>
        <v>3299700</v>
      </c>
      <c r="E17" s="14">
        <v>3299700</v>
      </c>
      <c r="F17" s="13"/>
    </row>
    <row r="18" spans="1:6">
      <c r="A18" s="11">
        <v>13</v>
      </c>
      <c r="B18" s="12" t="s">
        <v>204</v>
      </c>
      <c r="C18" s="12" t="s">
        <v>205</v>
      </c>
      <c r="D18" s="14">
        <f>SUM(D19:D29)</f>
        <v>364600</v>
      </c>
      <c r="E18" s="14">
        <f t="shared" ref="E18:F18" si="3">SUM(E19:E29)</f>
        <v>0</v>
      </c>
      <c r="F18" s="14">
        <f t="shared" si="3"/>
        <v>364600</v>
      </c>
    </row>
    <row r="19" spans="1:6">
      <c r="A19" s="11">
        <v>14</v>
      </c>
      <c r="B19" s="12" t="s">
        <v>206</v>
      </c>
      <c r="C19" s="12" t="s">
        <v>207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208</v>
      </c>
      <c r="C20" s="12" t="s">
        <v>209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210</v>
      </c>
      <c r="C21" s="12" t="s">
        <v>211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212</v>
      </c>
      <c r="C22" s="12" t="s">
        <v>213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214</v>
      </c>
      <c r="C23" s="12" t="s">
        <v>215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216</v>
      </c>
      <c r="C24" s="12" t="s">
        <v>217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218</v>
      </c>
      <c r="C25" s="12" t="s">
        <v>219</v>
      </c>
      <c r="D25" s="14">
        <f t="shared" si="4"/>
        <v>173900</v>
      </c>
      <c r="E25" s="13"/>
      <c r="F25" s="14">
        <v>173900</v>
      </c>
    </row>
    <row r="26" spans="1:6">
      <c r="A26" s="11">
        <v>21</v>
      </c>
      <c r="B26" s="12" t="s">
        <v>220</v>
      </c>
      <c r="C26" s="12" t="s">
        <v>221</v>
      </c>
      <c r="D26" s="14">
        <f t="shared" si="4"/>
        <v>132300</v>
      </c>
      <c r="E26" s="13"/>
      <c r="F26" s="14">
        <v>132300</v>
      </c>
    </row>
    <row r="27" spans="1:6">
      <c r="A27" s="11">
        <v>22</v>
      </c>
      <c r="B27" s="12" t="s">
        <v>222</v>
      </c>
      <c r="C27" s="12" t="s">
        <v>223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224</v>
      </c>
      <c r="C28" s="12" t="s">
        <v>225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226</v>
      </c>
      <c r="C29" s="12" t="s">
        <v>227</v>
      </c>
      <c r="D29" s="14">
        <f t="shared" si="4"/>
        <v>58400</v>
      </c>
      <c r="E29" s="13"/>
      <c r="F29" s="14">
        <v>58400</v>
      </c>
    </row>
    <row r="30" spans="1:6">
      <c r="A30" s="11">
        <v>25</v>
      </c>
      <c r="B30" s="12" t="s">
        <v>228</v>
      </c>
      <c r="C30" s="12" t="s">
        <v>229</v>
      </c>
      <c r="D30" s="14">
        <f>SUM(D31:D34)</f>
        <v>339300</v>
      </c>
      <c r="E30" s="14">
        <f t="shared" ref="E30:F30" si="5">SUM(E31:E34)</f>
        <v>339300</v>
      </c>
      <c r="F30" s="14">
        <f t="shared" si="5"/>
        <v>0</v>
      </c>
    </row>
    <row r="31" spans="1:6">
      <c r="A31" s="11">
        <v>26</v>
      </c>
      <c r="B31" s="12" t="s">
        <v>230</v>
      </c>
      <c r="C31" s="12" t="s">
        <v>231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232</v>
      </c>
      <c r="C32" s="12" t="s">
        <v>233</v>
      </c>
      <c r="D32" s="14">
        <f t="shared" ref="D32:D34" si="6">E32+F32</f>
        <v>301900</v>
      </c>
      <c r="E32" s="14">
        <v>301900</v>
      </c>
      <c r="F32" s="13"/>
    </row>
    <row r="33" spans="1:6">
      <c r="A33" s="11">
        <v>28</v>
      </c>
      <c r="B33" s="12" t="s">
        <v>234</v>
      </c>
      <c r="C33" s="12" t="s">
        <v>235</v>
      </c>
      <c r="D33" s="14">
        <f t="shared" si="6"/>
        <v>36300</v>
      </c>
      <c r="E33" s="14">
        <v>36300</v>
      </c>
      <c r="F33" s="13"/>
    </row>
    <row r="34" spans="1:6">
      <c r="A34" s="11">
        <v>29</v>
      </c>
      <c r="B34" s="12" t="s">
        <v>236</v>
      </c>
      <c r="C34" s="12" t="s">
        <v>237</v>
      </c>
      <c r="D34" s="14">
        <f t="shared" si="6"/>
        <v>1100</v>
      </c>
      <c r="E34" s="14">
        <v>1100</v>
      </c>
      <c r="F34" s="13"/>
    </row>
    <row r="35" spans="1:6">
      <c r="A35" s="11">
        <v>30</v>
      </c>
      <c r="B35" s="12" t="s">
        <v>238</v>
      </c>
      <c r="C35" s="12" t="s">
        <v>239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240</v>
      </c>
      <c r="C36" s="12" t="s">
        <v>241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A1" sqref="A1:F1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>
      <c r="A1" s="5" t="s">
        <v>242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160</v>
      </c>
      <c r="C3" s="10" t="s">
        <v>1</v>
      </c>
      <c r="D3" s="10" t="s">
        <v>59</v>
      </c>
      <c r="E3" s="10" t="s">
        <v>161</v>
      </c>
      <c r="F3" s="10" t="s">
        <v>162</v>
      </c>
    </row>
    <row r="4" ht="13.5" spans="1:6">
      <c r="A4" s="10" t="s">
        <v>10</v>
      </c>
      <c r="B4" s="10" t="s">
        <v>62</v>
      </c>
      <c r="C4" s="10" t="s">
        <v>63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59</v>
      </c>
      <c r="D6" s="13"/>
      <c r="E6" s="13"/>
      <c r="F6" s="13"/>
    </row>
    <row r="7" spans="1:6">
      <c r="A7" s="11">
        <v>2</v>
      </c>
      <c r="B7" s="12" t="s">
        <v>153</v>
      </c>
      <c r="C7" s="12" t="s">
        <v>154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155</v>
      </c>
      <c r="C8" s="12" t="s">
        <v>156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157</v>
      </c>
      <c r="C9" s="12" t="s">
        <v>158</v>
      </c>
      <c r="D9" s="13">
        <f>E9+F9</f>
        <v>0</v>
      </c>
      <c r="E9" s="13"/>
      <c r="F9" s="13"/>
    </row>
    <row r="10" ht="13.5" spans="1:6">
      <c r="A10" s="17" t="s">
        <v>243</v>
      </c>
      <c r="B10" s="16"/>
      <c r="C10" s="16"/>
      <c r="D10" s="16"/>
      <c r="E10" s="16"/>
      <c r="F10" s="16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A1:F1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>
      <c r="A1" s="5" t="s">
        <v>244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160</v>
      </c>
      <c r="C3" s="10" t="s">
        <v>1</v>
      </c>
      <c r="D3" s="10" t="s">
        <v>59</v>
      </c>
      <c r="E3" s="10" t="s">
        <v>161</v>
      </c>
      <c r="F3" s="10" t="s">
        <v>162</v>
      </c>
    </row>
    <row r="4" ht="13.5" spans="1:6">
      <c r="A4" s="10" t="s">
        <v>1</v>
      </c>
      <c r="B4" s="10" t="s">
        <v>62</v>
      </c>
      <c r="C4" s="10" t="s">
        <v>63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5" t="s">
        <v>245</v>
      </c>
      <c r="B8" s="16"/>
      <c r="C8" s="16"/>
      <c r="D8" s="16"/>
      <c r="E8" s="16"/>
      <c r="F8" s="16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1" sqref="A1:F1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246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247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59</v>
      </c>
      <c r="D4" s="10" t="s">
        <v>168</v>
      </c>
      <c r="E4" s="10" t="s">
        <v>248</v>
      </c>
      <c r="F4" s="10" t="s">
        <v>170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59</v>
      </c>
      <c r="C6" s="13">
        <f>C7+C15+C16</f>
        <v>160000</v>
      </c>
      <c r="D6" s="13">
        <f t="shared" ref="D6:E6" si="0">D7+D15+D16</f>
        <v>160000</v>
      </c>
      <c r="E6" s="13">
        <f t="shared" si="0"/>
        <v>0</v>
      </c>
      <c r="F6" s="13"/>
    </row>
    <row r="7" spans="1:6">
      <c r="A7" s="11">
        <v>2</v>
      </c>
      <c r="B7" s="12" t="s">
        <v>249</v>
      </c>
      <c r="C7" s="13">
        <f>C8+C11+C14</f>
        <v>0</v>
      </c>
      <c r="D7" s="13">
        <f t="shared" ref="D7:E7" si="1">D8+D11+D14</f>
        <v>0</v>
      </c>
      <c r="E7" s="13">
        <f t="shared" si="1"/>
        <v>0</v>
      </c>
      <c r="F7" s="13"/>
    </row>
    <row r="8" spans="1:6">
      <c r="A8" s="11">
        <v>3</v>
      </c>
      <c r="B8" s="12" t="s">
        <v>250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251</v>
      </c>
      <c r="C9" s="13"/>
      <c r="D9" s="13"/>
      <c r="E9" s="13"/>
      <c r="F9" s="13"/>
    </row>
    <row r="10" spans="1:6">
      <c r="A10" s="11">
        <v>5</v>
      </c>
      <c r="B10" s="12" t="s">
        <v>252</v>
      </c>
      <c r="C10" s="13"/>
      <c r="D10" s="13"/>
      <c r="E10" s="13"/>
      <c r="F10" s="13"/>
    </row>
    <row r="11" spans="1:6">
      <c r="A11" s="11">
        <v>6</v>
      </c>
      <c r="B11" s="12" t="s">
        <v>253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254</v>
      </c>
      <c r="C12" s="13"/>
      <c r="D12" s="13"/>
      <c r="E12" s="13"/>
      <c r="F12" s="13"/>
    </row>
    <row r="13" spans="1:6">
      <c r="A13" s="11">
        <v>8</v>
      </c>
      <c r="B13" s="12" t="s">
        <v>255</v>
      </c>
      <c r="C13" s="14"/>
      <c r="D13" s="14"/>
      <c r="E13" s="13"/>
      <c r="F13" s="13"/>
    </row>
    <row r="14" spans="1:6">
      <c r="A14" s="11">
        <v>9</v>
      </c>
      <c r="B14" s="12" t="s">
        <v>256</v>
      </c>
      <c r="C14" s="14">
        <f>D14+E14</f>
        <v>0</v>
      </c>
      <c r="D14" s="14"/>
      <c r="E14" s="13"/>
      <c r="F14" s="13"/>
    </row>
    <row r="15" spans="1:6">
      <c r="A15" s="11">
        <v>10</v>
      </c>
      <c r="B15" s="12" t="s">
        <v>257</v>
      </c>
      <c r="C15" s="14">
        <f>D15+E15</f>
        <v>0</v>
      </c>
      <c r="D15" s="14"/>
      <c r="E15" s="13"/>
      <c r="F15" s="13"/>
    </row>
    <row r="16" spans="1:6">
      <c r="A16" s="11">
        <v>11</v>
      </c>
      <c r="B16" s="12" t="s">
        <v>258</v>
      </c>
      <c r="C16" s="14">
        <f>D16+E16</f>
        <v>160000</v>
      </c>
      <c r="D16" s="14">
        <v>160000</v>
      </c>
      <c r="E16" s="13"/>
      <c r="F16" s="13"/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2022-08-30T03:19:30Z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248BBF5315D04F959ADA16249A222C57</vt:lpwstr>
  </property>
  <property fmtid="{D5CDD505-2E9C-101B-9397-08002B2CF9AE}" pid="3" name="KSOProductBuildVer">
    <vt:lpwstr>2052-11.8.2.10912</vt:lpwstr>
  </property>
</Properties>
</file>