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预决算公开\预算\2021\公开资料\二级预算单位\二级预算单位公开资料\大王店镇\"/>
    </mc:Choice>
  </mc:AlternateContent>
  <bookViews>
    <workbookView xWindow="0" yWindow="0" windowWidth="16605" windowHeight="729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11" i="6"/>
  <c r="C8" i="6"/>
  <c r="C7" i="6" s="1"/>
  <c r="E7" i="6"/>
  <c r="D7" i="6"/>
  <c r="D9" i="4"/>
  <c r="D8" i="4" s="1"/>
  <c r="D7" i="4" s="1"/>
  <c r="F8" i="4"/>
  <c r="F7" i="4" s="1"/>
  <c r="E8" i="4"/>
  <c r="E7" i="4" s="1"/>
  <c r="D36" i="3"/>
  <c r="F35" i="3"/>
  <c r="E35" i="3"/>
  <c r="D35" i="3"/>
  <c r="D34" i="3"/>
  <c r="D33" i="3"/>
  <c r="D32" i="3"/>
  <c r="D31" i="3"/>
  <c r="D30" i="3" s="1"/>
  <c r="F30" i="3"/>
  <c r="E30" i="3"/>
  <c r="D29" i="3"/>
  <c r="D28" i="3"/>
  <c r="D27" i="3"/>
  <c r="D26" i="3"/>
  <c r="D25" i="3"/>
  <c r="D24" i="3"/>
  <c r="D23" i="3"/>
  <c r="D22" i="3"/>
  <c r="D21" i="3"/>
  <c r="D20" i="3"/>
  <c r="D19" i="3"/>
  <c r="F18" i="3"/>
  <c r="E18" i="3"/>
  <c r="D18" i="3" s="1"/>
  <c r="D17" i="3"/>
  <c r="D16" i="3"/>
  <c r="D15" i="3"/>
  <c r="D14" i="3"/>
  <c r="D13" i="3"/>
  <c r="D12" i="3"/>
  <c r="D11" i="3"/>
  <c r="D10" i="3"/>
  <c r="D9" i="3"/>
  <c r="D8" i="3"/>
  <c r="D7" i="3" s="1"/>
  <c r="F7" i="3"/>
  <c r="F6" i="3" s="1"/>
  <c r="E7" i="3"/>
  <c r="E6" i="3"/>
  <c r="E47" i="2"/>
  <c r="D47" i="2"/>
  <c r="H46" i="2"/>
  <c r="H45" i="2" s="1"/>
  <c r="G46" i="2"/>
  <c r="F46" i="2"/>
  <c r="E46" i="2"/>
  <c r="D46" i="2"/>
  <c r="D45" i="2" s="1"/>
  <c r="G45" i="2"/>
  <c r="F45" i="2"/>
  <c r="E45" i="2"/>
  <c r="E44" i="2"/>
  <c r="D44" i="2"/>
  <c r="H43" i="2"/>
  <c r="H42" i="2" s="1"/>
  <c r="G43" i="2"/>
  <c r="F43" i="2"/>
  <c r="E43" i="2"/>
  <c r="D43" i="2"/>
  <c r="D42" i="2" s="1"/>
  <c r="G42" i="2"/>
  <c r="F42" i="2"/>
  <c r="E42" i="2"/>
  <c r="E41" i="2"/>
  <c r="D41" i="2"/>
  <c r="E40" i="2"/>
  <c r="D40" i="2" s="1"/>
  <c r="D39" i="2" s="1"/>
  <c r="D38" i="2" s="1"/>
  <c r="H39" i="2"/>
  <c r="G39" i="2"/>
  <c r="F39" i="2"/>
  <c r="F38" i="2" s="1"/>
  <c r="H38" i="2"/>
  <c r="G38" i="2"/>
  <c r="E37" i="2"/>
  <c r="D37" i="2" s="1"/>
  <c r="E36" i="2"/>
  <c r="D36" i="2"/>
  <c r="E35" i="2"/>
  <c r="E33" i="2" s="1"/>
  <c r="E32" i="2" s="1"/>
  <c r="E34" i="2"/>
  <c r="D34" i="2"/>
  <c r="H33" i="2"/>
  <c r="H32" i="2" s="1"/>
  <c r="G33" i="2"/>
  <c r="F33" i="2"/>
  <c r="G32" i="2"/>
  <c r="F32" i="2"/>
  <c r="E31" i="2"/>
  <c r="D31" i="2"/>
  <c r="H30" i="2"/>
  <c r="H29" i="2" s="1"/>
  <c r="G30" i="2"/>
  <c r="F30" i="2"/>
  <c r="E30" i="2"/>
  <c r="D30" i="2"/>
  <c r="D29" i="2" s="1"/>
  <c r="G29" i="2"/>
  <c r="F29" i="2"/>
  <c r="E29" i="2"/>
  <c r="E28" i="2"/>
  <c r="D28" i="2"/>
  <c r="E27" i="2"/>
  <c r="E25" i="2" s="1"/>
  <c r="E26" i="2"/>
  <c r="D26" i="2"/>
  <c r="H25" i="2"/>
  <c r="G25" i="2"/>
  <c r="F25" i="2"/>
  <c r="E24" i="2"/>
  <c r="D24" i="2"/>
  <c r="H23" i="2"/>
  <c r="G23" i="2"/>
  <c r="F23" i="2"/>
  <c r="E23" i="2"/>
  <c r="D23" i="2"/>
  <c r="E22" i="2"/>
  <c r="D22" i="2" s="1"/>
  <c r="D21" i="2" s="1"/>
  <c r="H21" i="2"/>
  <c r="G21" i="2"/>
  <c r="F21" i="2"/>
  <c r="F7" i="2" s="1"/>
  <c r="F6" i="2" s="1"/>
  <c r="E20" i="2"/>
  <c r="D20" i="2"/>
  <c r="D19" i="2" s="1"/>
  <c r="H19" i="2"/>
  <c r="G19" i="2"/>
  <c r="F19" i="2"/>
  <c r="E19" i="2"/>
  <c r="E18" i="2"/>
  <c r="D18" i="2"/>
  <c r="H17" i="2"/>
  <c r="D17" i="2" s="1"/>
  <c r="G17" i="2"/>
  <c r="F17" i="2"/>
  <c r="E17" i="2"/>
  <c r="E16" i="2"/>
  <c r="D16" i="2"/>
  <c r="E15" i="2"/>
  <c r="D15" i="2"/>
  <c r="E14" i="2"/>
  <c r="D14" i="2"/>
  <c r="E13" i="2"/>
  <c r="E11" i="2" s="1"/>
  <c r="D13" i="2"/>
  <c r="D11" i="2" s="1"/>
  <c r="E12" i="2"/>
  <c r="D12" i="2"/>
  <c r="H11" i="2"/>
  <c r="G11" i="2"/>
  <c r="G7" i="2" s="1"/>
  <c r="G6" i="2" s="1"/>
  <c r="F11" i="2"/>
  <c r="E10" i="2"/>
  <c r="E8" i="2" s="1"/>
  <c r="E9" i="2"/>
  <c r="D9" i="2"/>
  <c r="H8" i="2"/>
  <c r="H7" i="2" s="1"/>
  <c r="G8" i="2"/>
  <c r="F8" i="2"/>
  <c r="F41" i="11"/>
  <c r="C37" i="11"/>
  <c r="G36" i="11"/>
  <c r="G41" i="11" s="1"/>
  <c r="F36" i="11"/>
  <c r="C36" i="11"/>
  <c r="C41" i="11" s="1"/>
  <c r="E30" i="11"/>
  <c r="E25" i="11"/>
  <c r="E18" i="11"/>
  <c r="E15" i="11"/>
  <c r="E13" i="11"/>
  <c r="E12" i="11"/>
  <c r="E10" i="11"/>
  <c r="E36" i="11" s="1"/>
  <c r="E41" i="11" s="1"/>
  <c r="D50" i="10"/>
  <c r="D49" i="10" s="1"/>
  <c r="D48" i="10" s="1"/>
  <c r="F49" i="10"/>
  <c r="F48" i="10" s="1"/>
  <c r="E49" i="10"/>
  <c r="E48" i="10"/>
  <c r="D47" i="10"/>
  <c r="F46" i="10"/>
  <c r="F45" i="10" s="1"/>
  <c r="E46" i="10"/>
  <c r="E45" i="10" s="1"/>
  <c r="D46" i="10"/>
  <c r="D45" i="10"/>
  <c r="D44" i="10"/>
  <c r="F43" i="10"/>
  <c r="E43" i="10"/>
  <c r="E42" i="10" s="1"/>
  <c r="D43" i="10"/>
  <c r="D42" i="10" s="1"/>
  <c r="F42" i="10"/>
  <c r="D41" i="10"/>
  <c r="D40" i="10"/>
  <c r="F39" i="10"/>
  <c r="E39" i="10"/>
  <c r="E38" i="10" s="1"/>
  <c r="D39" i="10"/>
  <c r="D38" i="10" s="1"/>
  <c r="F38" i="10"/>
  <c r="D37" i="10"/>
  <c r="D36" i="10"/>
  <c r="D35" i="10"/>
  <c r="D34" i="10"/>
  <c r="D33" i="10" s="1"/>
  <c r="D32" i="10" s="1"/>
  <c r="F33" i="10"/>
  <c r="F32" i="10" s="1"/>
  <c r="E33" i="10"/>
  <c r="E32" i="10"/>
  <c r="D31" i="10"/>
  <c r="F30" i="10"/>
  <c r="F29" i="10" s="1"/>
  <c r="E30" i="10"/>
  <c r="E29" i="10" s="1"/>
  <c r="D30" i="10"/>
  <c r="D29" i="10"/>
  <c r="D28" i="10"/>
  <c r="D27" i="10"/>
  <c r="D26" i="10"/>
  <c r="D25" i="10" s="1"/>
  <c r="F25" i="10"/>
  <c r="E25" i="10"/>
  <c r="D24" i="10"/>
  <c r="D23" i="10" s="1"/>
  <c r="F23" i="10"/>
  <c r="E23" i="10"/>
  <c r="D22" i="10"/>
  <c r="D21" i="10" s="1"/>
  <c r="F21" i="10"/>
  <c r="E21" i="10"/>
  <c r="D20" i="10"/>
  <c r="D19" i="10" s="1"/>
  <c r="F19" i="10"/>
  <c r="E19" i="10"/>
  <c r="D18" i="10"/>
  <c r="D17" i="10" s="1"/>
  <c r="F17" i="10"/>
  <c r="E17" i="10"/>
  <c r="D16" i="10"/>
  <c r="D15" i="10"/>
  <c r="D14" i="10"/>
  <c r="D13" i="10"/>
  <c r="D12" i="10"/>
  <c r="D11" i="10" s="1"/>
  <c r="F11" i="10"/>
  <c r="E11" i="10"/>
  <c r="D10" i="10"/>
  <c r="D9" i="10"/>
  <c r="D8" i="10" s="1"/>
  <c r="F8" i="10"/>
  <c r="E8" i="10"/>
  <c r="F7" i="10"/>
  <c r="F6" i="10" s="1"/>
  <c r="E7" i="10"/>
  <c r="E50" i="9"/>
  <c r="E49" i="9" s="1"/>
  <c r="E48" i="9" s="1"/>
  <c r="D50" i="9"/>
  <c r="D49" i="9" s="1"/>
  <c r="D48" i="9" s="1"/>
  <c r="M49" i="9"/>
  <c r="M48" i="9" s="1"/>
  <c r="E47" i="9"/>
  <c r="E46" i="9" s="1"/>
  <c r="E45" i="9" s="1"/>
  <c r="D47" i="9"/>
  <c r="D46" i="9" s="1"/>
  <c r="D45" i="9" s="1"/>
  <c r="M46" i="9"/>
  <c r="M45" i="9" s="1"/>
  <c r="E44" i="9"/>
  <c r="E43" i="9" s="1"/>
  <c r="E42" i="9" s="1"/>
  <c r="D44" i="9"/>
  <c r="D43" i="9" s="1"/>
  <c r="D42" i="9" s="1"/>
  <c r="M43" i="9"/>
  <c r="M42" i="9" s="1"/>
  <c r="E41" i="9"/>
  <c r="D41" i="9"/>
  <c r="E40" i="9"/>
  <c r="D40" i="9" s="1"/>
  <c r="D39" i="9" s="1"/>
  <c r="D38" i="9" s="1"/>
  <c r="M39" i="9"/>
  <c r="M38" i="9" s="1"/>
  <c r="E37" i="9"/>
  <c r="D37" i="9" s="1"/>
  <c r="E36" i="9"/>
  <c r="D36" i="9"/>
  <c r="E35" i="9"/>
  <c r="D35" i="9" s="1"/>
  <c r="E34" i="9"/>
  <c r="E33" i="9" s="1"/>
  <c r="E32" i="9" s="1"/>
  <c r="D34" i="9"/>
  <c r="D33" i="9" s="1"/>
  <c r="D32" i="9" s="1"/>
  <c r="M33" i="9"/>
  <c r="M32" i="9" s="1"/>
  <c r="E31" i="9"/>
  <c r="E30" i="9" s="1"/>
  <c r="E29" i="9" s="1"/>
  <c r="D31" i="9"/>
  <c r="D30" i="9" s="1"/>
  <c r="D29" i="9" s="1"/>
  <c r="M30" i="9"/>
  <c r="M29" i="9" s="1"/>
  <c r="E28" i="9"/>
  <c r="D28" i="9"/>
  <c r="E27" i="9"/>
  <c r="D27" i="9" s="1"/>
  <c r="E26" i="9"/>
  <c r="E25" i="9" s="1"/>
  <c r="D26" i="9"/>
  <c r="D25" i="9" s="1"/>
  <c r="M25" i="9"/>
  <c r="E24" i="9"/>
  <c r="E23" i="9" s="1"/>
  <c r="D24" i="9"/>
  <c r="D23" i="9" s="1"/>
  <c r="M23" i="9"/>
  <c r="E22" i="9"/>
  <c r="D22" i="9" s="1"/>
  <c r="D21" i="9" s="1"/>
  <c r="M21" i="9"/>
  <c r="E20" i="9"/>
  <c r="D20" i="9"/>
  <c r="D19" i="9" s="1"/>
  <c r="M19" i="9"/>
  <c r="E19" i="9"/>
  <c r="E18" i="9"/>
  <c r="E17" i="9" s="1"/>
  <c r="D18" i="9"/>
  <c r="D17" i="9" s="1"/>
  <c r="M17" i="9"/>
  <c r="E16" i="9"/>
  <c r="D16" i="9"/>
  <c r="E15" i="9"/>
  <c r="D15" i="9"/>
  <c r="E14" i="9"/>
  <c r="D14" i="9"/>
  <c r="E13" i="9"/>
  <c r="D13" i="9"/>
  <c r="E12" i="9"/>
  <c r="E11" i="9" s="1"/>
  <c r="D12" i="9"/>
  <c r="D11" i="9" s="1"/>
  <c r="M11" i="9"/>
  <c r="E10" i="9"/>
  <c r="D10" i="9" s="1"/>
  <c r="E9" i="9"/>
  <c r="E8" i="9" s="1"/>
  <c r="D9" i="9"/>
  <c r="D8" i="9" s="1"/>
  <c r="D7" i="9" s="1"/>
  <c r="D6" i="9" s="1"/>
  <c r="M8" i="9"/>
  <c r="M7" i="9" s="1"/>
  <c r="E36" i="1"/>
  <c r="E38" i="1" s="1"/>
  <c r="C36" i="1"/>
  <c r="C38" i="1" s="1"/>
  <c r="M6" i="9" l="1"/>
  <c r="D7" i="10"/>
  <c r="D6" i="10" s="1"/>
  <c r="E6" i="10"/>
  <c r="H6" i="2"/>
  <c r="D6" i="3"/>
  <c r="E7" i="9"/>
  <c r="E6" i="9" s="1"/>
  <c r="E21" i="9"/>
  <c r="E39" i="9"/>
  <c r="E38" i="9" s="1"/>
  <c r="D10" i="2"/>
  <c r="D8" i="2" s="1"/>
  <c r="D7" i="2" s="1"/>
  <c r="D6" i="2" s="1"/>
  <c r="E21" i="2"/>
  <c r="E7" i="2" s="1"/>
  <c r="E6" i="2" s="1"/>
  <c r="D27" i="2"/>
  <c r="D25" i="2" s="1"/>
  <c r="D35" i="2"/>
  <c r="D33" i="2" s="1"/>
  <c r="D32" i="2" s="1"/>
  <c r="E39" i="2"/>
  <c r="E38" i="2" s="1"/>
</calcChain>
</file>

<file path=xl/sharedStrings.xml><?xml version="1.0" encoding="utf-8"?>
<sst xmlns="http://schemas.openxmlformats.org/spreadsheetml/2006/main" count="705" uniqueCount="260">
  <si>
    <t>部门预算收支总表</t>
  </si>
  <si>
    <t/>
  </si>
  <si>
    <t>预算单位编码及名称：36000* XX学校</t>
  </si>
  <si>
    <t>预算年度：2022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</si>
  <si>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</si>
  <si>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</si>
  <si>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</si>
  <si>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</si>
  <si>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</si>
  <si>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</si>
  <si>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</si>
  <si>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</si>
  <si>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</si>
  <si>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</si>
  <si>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</si>
  <si>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</si>
  <si>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</si>
  <si>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</si>
  <si>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</si>
  <si>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</si>
  <si>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</si>
  <si>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</si>
  <si>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</si>
  <si>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</si>
  <si>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</si>
  <si>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</si>
  <si>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</si>
  <si>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</si>
  <si>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</si>
  <si>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</si>
  <si>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</si>
  <si>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</si>
  <si>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</si>
  <si>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</si>
  <si>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</si>
  <si>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</si>
  <si>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</si>
  <si>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</si>
  <si>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</si>
  <si>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</si>
  <si>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</si>
  <si>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</si>
  <si>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</si>
  <si>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</si>
  <si>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</si>
  <si>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</si>
  <si>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</si>
  <si>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</si>
  <si>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</si>
  <si>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</si>
  <si>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</si>
  <si>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</si>
  <si>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</si>
  <si>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</si>
  <si>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</si>
  <si>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</si>
  <si>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</si>
  <si>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预算单位编码及名称：360017大王店镇中心学校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</si>
  <si>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</si>
  <si>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</si>
  <si>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</si>
  <si>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</si>
  <si>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</si>
  <si>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</si>
  <si>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</si>
  <si>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</si>
  <si>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</si>
  <si>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</si>
  <si>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</si>
  <si>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</si>
  <si>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</si>
  <si>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</si>
  <si>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</si>
  <si>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</si>
  <si>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</si>
  <si>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</si>
  <si>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</si>
  <si>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</si>
  <si>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</si>
  <si>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</si>
  <si>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</si>
  <si>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</si>
  <si>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</si>
  <si>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</si>
  <si>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</si>
  <si>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</si>
  <si>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</si>
  <si>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</si>
  <si>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</si>
  <si>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</si>
  <si>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</si>
  <si>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</si>
  <si>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</si>
  <si>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</si>
  <si>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</si>
  <si>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</si>
  <si>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</si>
  <si>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</si>
  <si>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</si>
  <si>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</si>
  <si>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</si>
  <si>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</si>
  <si>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</si>
  <si>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</si>
  <si>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</si>
  <si>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</si>
  <si>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</si>
  <si>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</si>
  <si>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</si>
  <si>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</si>
  <si>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</si>
  <si>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</si>
  <si>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</si>
  <si>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</si>
  <si>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</si>
  <si>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</si>
  <si>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</si>
  <si>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</si>
  <si>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</si>
  <si>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</si>
  <si>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</si>
  <si>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</si>
  <si>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</si>
  <si>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</si>
  <si>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</si>
  <si>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</si>
  <si>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</si>
  <si>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</si>
  <si>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</si>
  <si>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</si>
  <si>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</si>
  <si>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</si>
  <si>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</si>
  <si>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</si>
  <si>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</si>
  <si>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</si>
  <si>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</si>
  <si>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</si>
  <si>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</si>
  <si>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</si>
  <si>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</si>
  <si>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</si>
  <si>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</si>
  <si>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</si>
  <si>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</si>
  <si>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</si>
  <si>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</si>
  <si>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</si>
  <si>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</si>
  <si>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</si>
  <si>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</si>
  <si>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</si>
  <si>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</si>
  <si>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</si>
  <si>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</si>
  <si>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</si>
  <si>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</si>
  <si>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</si>
  <si>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</si>
  <si>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</si>
  <si>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</si>
  <si>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</si>
  <si>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</si>
  <si>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</si>
  <si>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</si>
  <si>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</si>
  <si>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</si>
  <si>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</si>
  <si>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</si>
  <si>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</si>
  <si>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</si>
  <si>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</si>
  <si>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</si>
  <si>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</si>
  <si>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</si>
  <si>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</si>
  <si>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</si>
  <si>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r>
      <t>预算单位编码及名称：</t>
    </r>
    <r>
      <rPr>
        <b/>
        <sz val="11"/>
        <color rgb="FF000000"/>
        <rFont val="宋体"/>
        <charset val="134"/>
        <scheme val="minor"/>
      </rPr>
      <t>360017大王店镇中心学校</t>
    </r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</si>
  <si>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</si>
  <si>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</si>
  <si>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</si>
  <si>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</si>
  <si>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</si>
  <si>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</si>
  <si>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</si>
  <si>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</si>
  <si>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</si>
  <si>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</si>
  <si>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</si>
  <si>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</si>
  <si>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</si>
  <si>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</si>
  <si>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</si>
  <si>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</si>
  <si>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</si>
  <si>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</si>
  <si>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</si>
  <si>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</si>
  <si>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</si>
  <si>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</si>
  <si>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</si>
  <si>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</si>
  <si>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</si>
  <si>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</si>
  <si>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</si>
  <si>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</si>
  <si>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</si>
  <si>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</si>
  <si>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</si>
  <si>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</si>
  <si>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</si>
  <si>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</si>
  <si>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</si>
  <si>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</si>
  <si>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</si>
  <si>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</si>
  <si>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</si>
  <si>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</si>
  <si>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</si>
  <si>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</si>
  <si>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</si>
  <si>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</si>
  <si>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</si>
  <si>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</si>
  <si>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</si>
  <si>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</si>
  <si>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</si>
  <si>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</si>
  <si>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</si>
  <si>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</si>
  <si>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</si>
  <si>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</si>
  <si>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</si>
  <si>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</si>
  <si>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</si>
  <si>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</si>
  <si>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</si>
  <si>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</si>
  <si>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</si>
  <si>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</si>
  <si>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</si>
  <si>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</si>
  <si>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</si>
  <si>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</si>
  <si>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我部门无国有资本经营预算财政拨款支出数据，以空表列示。</t>
  </si>
  <si>
    <t>部门预算财政拨款“三公”经费支出表</t>
  </si>
  <si>
    <t>预算单位编码及名称：360017 大王店镇中心学校</t>
  </si>
  <si>
    <t>预算年度：2021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</si>
  <si>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</si>
  <si>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</si>
  <si>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</si>
  <si>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</si>
  <si>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</si>
  <si>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</si>
  <si>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</si>
  <si>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</si>
  <si>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</si>
  <si>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</si>
  <si>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我单位无政府基金预算财政拨款支出，空表列示。</t>
    <phoneticPr fontId="8" type="noConversion"/>
  </si>
  <si>
    <t>我单位无三公经费支出，空表列示。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</si>
</sst>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top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4" workbookViewId="0">
      <selection activeCell="E31" sqref="E31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6" t="s">
        <v>0</v>
      </c>
      <c r="B1" s="16" t="s">
        <v>1</v>
      </c>
      <c r="C1" s="16" t="s">
        <v>1</v>
      </c>
      <c r="D1" s="16" t="s">
        <v>1</v>
      </c>
      <c r="E1" s="16" t="s">
        <v>1</v>
      </c>
    </row>
    <row r="2" spans="1:5" ht="22.5" customHeight="1">
      <c r="A2" s="17" t="s">
        <v>2</v>
      </c>
      <c r="B2" s="18" t="s">
        <v>1</v>
      </c>
      <c r="C2" s="17" t="s">
        <v>1</v>
      </c>
      <c r="D2" s="5" t="s">
        <v>3</v>
      </c>
      <c r="E2" s="6" t="s">
        <v>4</v>
      </c>
    </row>
    <row r="3" spans="1: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</row>
    <row r="4" spans="1:5">
      <c r="A4" s="19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47083965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39294765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4143100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1615900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2030200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47083965</v>
      </c>
      <c r="D36" s="9" t="s">
        <v>51</v>
      </c>
      <c r="E36" s="11">
        <f>SUM(E6:E35)</f>
        <v>47083965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47083965</v>
      </c>
      <c r="D38" s="9" t="s">
        <v>55</v>
      </c>
      <c r="E38" s="11">
        <f>E36+E37</f>
        <v>47083965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A16" workbookViewId="0">
      <selection activeCell="C11" sqref="C1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6" t="s">
        <v>56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  <c r="J1" s="16" t="s">
        <v>1</v>
      </c>
      <c r="K1" s="16" t="s">
        <v>1</v>
      </c>
      <c r="L1" s="16" t="s">
        <v>1</v>
      </c>
      <c r="M1" s="16" t="s">
        <v>1</v>
      </c>
    </row>
    <row r="2" spans="1:13" ht="13.5">
      <c r="A2" s="17" t="s">
        <v>57</v>
      </c>
      <c r="B2" s="18" t="s">
        <v>1</v>
      </c>
      <c r="C2" s="18" t="s">
        <v>1</v>
      </c>
      <c r="D2" s="18" t="s">
        <v>1</v>
      </c>
      <c r="E2" s="18" t="s">
        <v>1</v>
      </c>
      <c r="F2" s="18" t="s">
        <v>1</v>
      </c>
      <c r="G2" s="18" t="s">
        <v>1</v>
      </c>
      <c r="H2" s="18" t="s">
        <v>1</v>
      </c>
      <c r="I2" s="18" t="s">
        <v>1</v>
      </c>
      <c r="J2" s="20" t="s">
        <v>3</v>
      </c>
      <c r="K2" s="18" t="s">
        <v>1</v>
      </c>
      <c r="L2" s="20" t="s">
        <v>4</v>
      </c>
      <c r="M2" s="18" t="s">
        <v>1</v>
      </c>
    </row>
    <row r="3" spans="1:13" ht="13.5">
      <c r="A3" s="19" t="s">
        <v>5</v>
      </c>
      <c r="B3" s="19" t="s">
        <v>58</v>
      </c>
      <c r="C3" s="19" t="s">
        <v>1</v>
      </c>
      <c r="D3" s="19" t="s">
        <v>59</v>
      </c>
      <c r="E3" s="19" t="s">
        <v>60</v>
      </c>
      <c r="F3" s="19" t="s">
        <v>1</v>
      </c>
      <c r="G3" s="19" t="s">
        <v>1</v>
      </c>
      <c r="H3" s="19" t="s">
        <v>1</v>
      </c>
      <c r="I3" s="19" t="s">
        <v>1</v>
      </c>
      <c r="J3" s="19" t="s">
        <v>1</v>
      </c>
      <c r="K3" s="19" t="s">
        <v>1</v>
      </c>
      <c r="L3" s="19" t="s">
        <v>1</v>
      </c>
      <c r="M3" s="19" t="s">
        <v>61</v>
      </c>
    </row>
    <row r="4" spans="1:13" ht="13.5">
      <c r="A4" s="19" t="s">
        <v>1</v>
      </c>
      <c r="B4" s="7" t="s">
        <v>62</v>
      </c>
      <c r="C4" s="7" t="s">
        <v>63</v>
      </c>
      <c r="D4" s="19" t="s">
        <v>1</v>
      </c>
      <c r="E4" s="7" t="s">
        <v>64</v>
      </c>
      <c r="F4" s="7" t="s">
        <v>65</v>
      </c>
      <c r="G4" s="7" t="s">
        <v>66</v>
      </c>
      <c r="H4" s="7" t="s">
        <v>67</v>
      </c>
      <c r="I4" s="7" t="s">
        <v>68</v>
      </c>
      <c r="J4" s="7" t="s">
        <v>69</v>
      </c>
      <c r="K4" s="7" t="s">
        <v>70</v>
      </c>
      <c r="L4" s="7" t="s">
        <v>71</v>
      </c>
      <c r="M4" s="19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59</v>
      </c>
      <c r="D6" s="11">
        <f>D7+D29+D32+D38+D42+D45+D48</f>
        <v>47083965</v>
      </c>
      <c r="E6" s="11">
        <f>E7+E29+E32+E38+E42+E45+E48</f>
        <v>47083965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72</v>
      </c>
      <c r="C7" s="9" t="s">
        <v>73</v>
      </c>
      <c r="D7" s="11">
        <f>D8+D11+D17+D19+D21+D23+D25</f>
        <v>39294765</v>
      </c>
      <c r="E7" s="11">
        <f>E8+E11+E17+E19+E21+E23+E25</f>
        <v>39294765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3"/>
      <c r="M8" s="10">
        <f>M9+M10</f>
        <v>0</v>
      </c>
    </row>
    <row r="9" spans="1:13">
      <c r="A9" s="8">
        <v>4</v>
      </c>
      <c r="B9" s="9" t="s">
        <v>76</v>
      </c>
      <c r="C9" s="9" t="s">
        <v>77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4"/>
      <c r="M9" s="10"/>
    </row>
    <row r="10" spans="1:13">
      <c r="A10" s="8">
        <v>5</v>
      </c>
      <c r="B10" s="9" t="s">
        <v>78</v>
      </c>
      <c r="C10" s="9" t="s">
        <v>79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3"/>
      <c r="M10" s="10"/>
    </row>
    <row r="11" spans="1:13">
      <c r="A11" s="8">
        <v>6</v>
      </c>
      <c r="B11" s="9" t="s">
        <v>80</v>
      </c>
      <c r="C11" s="9" t="s">
        <v>81</v>
      </c>
      <c r="D11" s="11">
        <f>SUM(D12:D16)</f>
        <v>39294765</v>
      </c>
      <c r="E11" s="11">
        <f>SUM(E12:E16)</f>
        <v>39294765</v>
      </c>
      <c r="F11" s="11"/>
      <c r="G11" s="11"/>
      <c r="H11" s="10"/>
      <c r="I11" s="10"/>
      <c r="J11" s="10"/>
      <c r="K11" s="10"/>
      <c r="L11" s="13"/>
      <c r="M11" s="11">
        <f>SUM(M12:M16)</f>
        <v>0</v>
      </c>
    </row>
    <row r="12" spans="1:13">
      <c r="A12" s="8">
        <v>7</v>
      </c>
      <c r="B12" s="9" t="s">
        <v>82</v>
      </c>
      <c r="C12" s="9" t="s">
        <v>83</v>
      </c>
      <c r="D12" s="11">
        <f>E12+M12</f>
        <v>5185100</v>
      </c>
      <c r="E12" s="11">
        <f>SUM(F12:L12)</f>
        <v>5185100</v>
      </c>
      <c r="F12" s="11">
        <v>5185100</v>
      </c>
      <c r="G12" s="10"/>
      <c r="H12" s="10"/>
      <c r="I12" s="10"/>
      <c r="J12" s="10"/>
      <c r="K12" s="10"/>
      <c r="L12" s="13"/>
      <c r="M12" s="11"/>
    </row>
    <row r="13" spans="1:13">
      <c r="A13" s="8">
        <v>8</v>
      </c>
      <c r="B13" s="9" t="s">
        <v>84</v>
      </c>
      <c r="C13" s="9" t="s">
        <v>85</v>
      </c>
      <c r="D13" s="11">
        <f t="shared" ref="D13:D16" si="0">E13+M13</f>
        <v>32499065</v>
      </c>
      <c r="E13" s="11">
        <f t="shared" ref="E13:E31" si="1">SUM(F13:L13)</f>
        <v>32499065</v>
      </c>
      <c r="F13" s="11">
        <v>32499065</v>
      </c>
      <c r="G13" s="10"/>
      <c r="H13" s="10"/>
      <c r="I13" s="10"/>
      <c r="J13" s="10"/>
      <c r="K13" s="10"/>
      <c r="L13" s="13"/>
      <c r="M13" s="11"/>
    </row>
    <row r="14" spans="1:13">
      <c r="A14" s="8">
        <v>9</v>
      </c>
      <c r="B14" s="9" t="s">
        <v>86</v>
      </c>
      <c r="C14" s="9" t="s">
        <v>87</v>
      </c>
      <c r="D14" s="11">
        <f t="shared" si="0"/>
        <v>0</v>
      </c>
      <c r="E14" s="11">
        <f t="shared" si="1"/>
        <v>0</v>
      </c>
      <c r="F14" s="11"/>
      <c r="G14" s="10"/>
      <c r="H14" s="10"/>
      <c r="I14" s="10"/>
      <c r="J14" s="10"/>
      <c r="K14" s="10"/>
      <c r="L14" s="13"/>
      <c r="M14" s="11"/>
    </row>
    <row r="15" spans="1:13">
      <c r="A15" s="8">
        <v>10</v>
      </c>
      <c r="B15" s="9" t="s">
        <v>88</v>
      </c>
      <c r="C15" s="9" t="s">
        <v>89</v>
      </c>
      <c r="D15" s="11">
        <f t="shared" si="0"/>
        <v>0</v>
      </c>
      <c r="E15" s="11">
        <f t="shared" si="1"/>
        <v>0</v>
      </c>
      <c r="F15" s="11"/>
      <c r="G15" s="11"/>
      <c r="H15" s="10"/>
      <c r="I15" s="10"/>
      <c r="J15" s="10"/>
      <c r="K15" s="10"/>
      <c r="L15" s="13"/>
      <c r="M15" s="11"/>
    </row>
    <row r="16" spans="1:13">
      <c r="A16" s="8">
        <v>11</v>
      </c>
      <c r="B16" s="9" t="s">
        <v>90</v>
      </c>
      <c r="C16" s="9" t="s">
        <v>91</v>
      </c>
      <c r="D16" s="11">
        <f t="shared" si="0"/>
        <v>1610600</v>
      </c>
      <c r="E16" s="11">
        <f t="shared" si="1"/>
        <v>1610600</v>
      </c>
      <c r="F16" s="11">
        <v>1610600</v>
      </c>
      <c r="G16" s="11"/>
      <c r="H16" s="10"/>
      <c r="I16" s="10"/>
      <c r="J16" s="10"/>
      <c r="K16" s="10"/>
      <c r="L16" s="13"/>
      <c r="M16" s="11"/>
    </row>
    <row r="17" spans="1:13">
      <c r="A17" s="8">
        <v>12</v>
      </c>
      <c r="B17" s="9" t="s">
        <v>92</v>
      </c>
      <c r="C17" s="9" t="s">
        <v>93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3"/>
      <c r="M17" s="10">
        <f>M18</f>
        <v>0</v>
      </c>
    </row>
    <row r="18" spans="1:13">
      <c r="A18" s="8">
        <v>13</v>
      </c>
      <c r="B18" s="9" t="s">
        <v>94</v>
      </c>
      <c r="C18" s="9" t="s">
        <v>95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3"/>
      <c r="M18" s="10"/>
    </row>
    <row r="19" spans="1:13">
      <c r="A19" s="8">
        <v>14</v>
      </c>
      <c r="B19" s="9" t="s">
        <v>96</v>
      </c>
      <c r="C19" s="9" t="s">
        <v>97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4"/>
      <c r="M19" s="10">
        <f>M20</f>
        <v>0</v>
      </c>
    </row>
    <row r="20" spans="1:13">
      <c r="A20" s="8">
        <v>15</v>
      </c>
      <c r="B20" s="9" t="s">
        <v>98</v>
      </c>
      <c r="C20" s="9" t="s">
        <v>99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4"/>
      <c r="M20" s="10"/>
    </row>
    <row r="21" spans="1:13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4"/>
      <c r="M21" s="11">
        <f>M22</f>
        <v>0</v>
      </c>
    </row>
    <row r="22" spans="1:13">
      <c r="A22" s="8">
        <v>17</v>
      </c>
      <c r="B22" s="9" t="s">
        <v>102</v>
      </c>
      <c r="C22" s="9" t="s">
        <v>103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4"/>
      <c r="M22" s="11"/>
    </row>
    <row r="23" spans="1:13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3"/>
      <c r="M23" s="10">
        <f>M24</f>
        <v>0</v>
      </c>
    </row>
    <row r="24" spans="1:13">
      <c r="A24" s="8">
        <v>19</v>
      </c>
      <c r="B24" s="9" t="s">
        <v>106</v>
      </c>
      <c r="C24" s="9" t="s">
        <v>107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3"/>
      <c r="M24" s="10"/>
    </row>
    <row r="25" spans="1:13">
      <c r="A25" s="8">
        <v>20</v>
      </c>
      <c r="B25" s="9" t="s">
        <v>108</v>
      </c>
      <c r="C25" s="9" t="s">
        <v>109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110</v>
      </c>
      <c r="C26" s="9" t="s">
        <v>111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112</v>
      </c>
      <c r="C27" s="9" t="s">
        <v>113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114</v>
      </c>
      <c r="C28" s="9" t="s">
        <v>115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116</v>
      </c>
      <c r="C29" s="9" t="s">
        <v>117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118</v>
      </c>
      <c r="C30" s="9" t="s">
        <v>119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120</v>
      </c>
      <c r="C31" s="9" t="s">
        <v>119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121</v>
      </c>
      <c r="C32" s="9" t="s">
        <v>122</v>
      </c>
      <c r="D32" s="11">
        <f>D33</f>
        <v>4143100</v>
      </c>
      <c r="E32" s="11">
        <f>E33</f>
        <v>4143100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123</v>
      </c>
      <c r="C33" s="9" t="s">
        <v>124</v>
      </c>
      <c r="D33" s="11">
        <f>SUM(D34:D37)</f>
        <v>4143100</v>
      </c>
      <c r="E33" s="11">
        <f>SUM(E34:E37)</f>
        <v>4143100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125</v>
      </c>
      <c r="C34" s="9" t="s">
        <v>126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127</v>
      </c>
      <c r="C35" s="9" t="s">
        <v>128</v>
      </c>
      <c r="D35" s="11">
        <f t="shared" ref="D35:D37" si="4">E35+M35</f>
        <v>1436300</v>
      </c>
      <c r="E35" s="11">
        <f t="shared" si="3"/>
        <v>1436300</v>
      </c>
      <c r="F35" s="11">
        <v>1436300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129</v>
      </c>
      <c r="C36" s="9" t="s">
        <v>130</v>
      </c>
      <c r="D36" s="11">
        <f t="shared" si="4"/>
        <v>2706800</v>
      </c>
      <c r="E36" s="11">
        <f t="shared" si="3"/>
        <v>2706800</v>
      </c>
      <c r="F36" s="11">
        <v>2706800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131</v>
      </c>
      <c r="C37" s="9" t="s">
        <v>132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133</v>
      </c>
      <c r="C38" s="9" t="s">
        <v>134</v>
      </c>
      <c r="D38" s="11">
        <f>D39</f>
        <v>1615900</v>
      </c>
      <c r="E38" s="11">
        <f>E39</f>
        <v>1615900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135</v>
      </c>
      <c r="C39" s="9" t="s">
        <v>136</v>
      </c>
      <c r="D39" s="11">
        <f>D40+D41</f>
        <v>1615900</v>
      </c>
      <c r="E39" s="11">
        <f>E40+E41</f>
        <v>1615900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137</v>
      </c>
      <c r="C40" s="9" t="s">
        <v>138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139</v>
      </c>
      <c r="C41" s="9" t="s">
        <v>140</v>
      </c>
      <c r="D41" s="11">
        <f>E41+M41</f>
        <v>1615900</v>
      </c>
      <c r="E41" s="11">
        <f t="shared" si="5"/>
        <v>1615900</v>
      </c>
      <c r="F41" s="11">
        <v>1615900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141</v>
      </c>
      <c r="C42" s="9" t="s">
        <v>142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143</v>
      </c>
      <c r="C43" s="9" t="s">
        <v>144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145</v>
      </c>
      <c r="C44" s="9" t="s">
        <v>146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147</v>
      </c>
      <c r="C45" s="9" t="s">
        <v>148</v>
      </c>
      <c r="D45" s="11">
        <f>D46</f>
        <v>2030200</v>
      </c>
      <c r="E45" s="11">
        <f>E46</f>
        <v>2030200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149</v>
      </c>
      <c r="C46" s="9" t="s">
        <v>150</v>
      </c>
      <c r="D46" s="11">
        <f>D47</f>
        <v>2030200</v>
      </c>
      <c r="E46" s="11">
        <f>E47</f>
        <v>2030200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151</v>
      </c>
      <c r="C47" s="9" t="s">
        <v>152</v>
      </c>
      <c r="D47" s="11">
        <f>E47+M47</f>
        <v>2030200</v>
      </c>
      <c r="E47" s="11">
        <f t="shared" ref="E47" si="7">SUM(F47:L47)</f>
        <v>2030200</v>
      </c>
      <c r="F47" s="11">
        <v>2030200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153</v>
      </c>
      <c r="C48" s="9" t="s">
        <v>154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155</v>
      </c>
      <c r="C49" s="9" t="s">
        <v>156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157</v>
      </c>
      <c r="C50" s="9" t="s">
        <v>158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A16" workbookViewId="0">
      <selection activeCell="A2" sqref="A2:G2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6" t="s">
        <v>159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  <c r="I1" s="16" t="s">
        <v>1</v>
      </c>
    </row>
    <row r="2" spans="1:9" ht="24" customHeight="1">
      <c r="A2" s="17" t="s">
        <v>57</v>
      </c>
      <c r="B2" s="17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18" t="s">
        <v>1</v>
      </c>
      <c r="H2" s="6" t="s">
        <v>3</v>
      </c>
      <c r="I2" s="6" t="s">
        <v>4</v>
      </c>
    </row>
    <row r="3" spans="1:9" ht="13.5">
      <c r="A3" s="19" t="s">
        <v>5</v>
      </c>
      <c r="B3" s="19" t="s">
        <v>160</v>
      </c>
      <c r="C3" s="19" t="s">
        <v>1</v>
      </c>
      <c r="D3" s="19" t="s">
        <v>51</v>
      </c>
      <c r="E3" s="19" t="s">
        <v>161</v>
      </c>
      <c r="F3" s="19" t="s">
        <v>162</v>
      </c>
      <c r="G3" s="19" t="s">
        <v>163</v>
      </c>
      <c r="H3" s="19" t="s">
        <v>164</v>
      </c>
      <c r="I3" s="19" t="s">
        <v>165</v>
      </c>
    </row>
    <row r="4" spans="1:9" ht="13.5">
      <c r="A4" s="19" t="s">
        <v>1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59</v>
      </c>
      <c r="D6" s="11">
        <f>D7+D29+D32+D38+D42+D45+D48</f>
        <v>47083965</v>
      </c>
      <c r="E6" s="11">
        <f>E7+E29+E32+E38+E42+E45+E48</f>
        <v>37577300</v>
      </c>
      <c r="F6" s="11">
        <f>F7+F29+F32+F38+F42+F45+F48</f>
        <v>9506665</v>
      </c>
      <c r="G6" s="10"/>
      <c r="H6" s="10"/>
      <c r="I6" s="10"/>
    </row>
    <row r="7" spans="1:9">
      <c r="A7" s="8">
        <v>2</v>
      </c>
      <c r="B7" s="9" t="s">
        <v>72</v>
      </c>
      <c r="C7" s="9" t="s">
        <v>73</v>
      </c>
      <c r="D7" s="11">
        <f>D8+D11+D17+D19+D21+D23+D25</f>
        <v>39294765</v>
      </c>
      <c r="E7" s="11">
        <f>E8+E11+E17+E19+E21+E23+E25</f>
        <v>29788100</v>
      </c>
      <c r="F7" s="11">
        <f>F8+F11+F17+F19+F21+F23+F25</f>
        <v>9506665</v>
      </c>
      <c r="G7" s="10"/>
      <c r="H7" s="10"/>
      <c r="I7" s="10"/>
    </row>
    <row r="8" spans="1:9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76</v>
      </c>
      <c r="C9" s="9" t="s">
        <v>77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78</v>
      </c>
      <c r="C10" s="9" t="s">
        <v>79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80</v>
      </c>
      <c r="C11" s="9" t="s">
        <v>81</v>
      </c>
      <c r="D11" s="11">
        <f>SUM(D12:D16)</f>
        <v>39294765</v>
      </c>
      <c r="E11" s="11">
        <f>SUM(E12:E16)</f>
        <v>29788100</v>
      </c>
      <c r="F11" s="11">
        <f>SUM(F12:F16)</f>
        <v>9506665</v>
      </c>
      <c r="G11" s="10"/>
      <c r="H11" s="10"/>
      <c r="I11" s="10"/>
    </row>
    <row r="12" spans="1:9">
      <c r="A12" s="8">
        <v>7</v>
      </c>
      <c r="B12" s="9" t="s">
        <v>82</v>
      </c>
      <c r="C12" s="9" t="s">
        <v>83</v>
      </c>
      <c r="D12" s="11">
        <f>SUM(E12:F12)</f>
        <v>5185100</v>
      </c>
      <c r="E12" s="11">
        <v>2046300</v>
      </c>
      <c r="F12" s="11">
        <v>3138800</v>
      </c>
      <c r="G12" s="10"/>
      <c r="H12" s="10"/>
      <c r="I12" s="10"/>
    </row>
    <row r="13" spans="1:9">
      <c r="A13" s="8">
        <v>8</v>
      </c>
      <c r="B13" s="9" t="s">
        <v>84</v>
      </c>
      <c r="C13" s="9" t="s">
        <v>85</v>
      </c>
      <c r="D13" s="11">
        <f t="shared" ref="D13:D28" si="0">SUM(E13:F13)</f>
        <v>32499065</v>
      </c>
      <c r="E13" s="11">
        <v>27741800</v>
      </c>
      <c r="F13" s="11">
        <v>4757265</v>
      </c>
      <c r="G13" s="10"/>
      <c r="H13" s="10"/>
      <c r="I13" s="10"/>
    </row>
    <row r="14" spans="1:9">
      <c r="A14" s="8">
        <v>9</v>
      </c>
      <c r="B14" s="9" t="s">
        <v>86</v>
      </c>
      <c r="C14" s="9" t="s">
        <v>87</v>
      </c>
      <c r="D14" s="11">
        <f t="shared" si="0"/>
        <v>0</v>
      </c>
      <c r="E14" s="11"/>
      <c r="F14" s="11"/>
      <c r="G14" s="10"/>
      <c r="H14" s="10"/>
      <c r="I14" s="10"/>
    </row>
    <row r="15" spans="1:9">
      <c r="A15" s="8">
        <v>10</v>
      </c>
      <c r="B15" s="9" t="s">
        <v>88</v>
      </c>
      <c r="C15" s="9" t="s">
        <v>89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90</v>
      </c>
      <c r="C16" s="9" t="s">
        <v>91</v>
      </c>
      <c r="D16" s="11">
        <f t="shared" si="0"/>
        <v>1610600</v>
      </c>
      <c r="E16" s="11"/>
      <c r="F16" s="11">
        <v>1610600</v>
      </c>
      <c r="G16" s="10"/>
      <c r="H16" s="10"/>
      <c r="I16" s="10"/>
    </row>
    <row r="17" spans="1:9">
      <c r="A17" s="8">
        <v>12</v>
      </c>
      <c r="B17" s="9" t="s">
        <v>92</v>
      </c>
      <c r="C17" s="9" t="s">
        <v>93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94</v>
      </c>
      <c r="C18" s="9" t="s">
        <v>95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96</v>
      </c>
      <c r="C19" s="9" t="s">
        <v>97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98</v>
      </c>
      <c r="C20" s="9" t="s">
        <v>99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102</v>
      </c>
      <c r="C22" s="9" t="s">
        <v>103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106</v>
      </c>
      <c r="C24" s="9" t="s">
        <v>107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108</v>
      </c>
      <c r="C25" s="9" t="s">
        <v>109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110</v>
      </c>
      <c r="C26" s="9" t="s">
        <v>111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112</v>
      </c>
      <c r="C27" s="9" t="s">
        <v>113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114</v>
      </c>
      <c r="C28" s="9" t="s">
        <v>115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116</v>
      </c>
      <c r="C29" s="9" t="s">
        <v>117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118</v>
      </c>
      <c r="C30" s="9" t="s">
        <v>119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120</v>
      </c>
      <c r="C31" s="9" t="s">
        <v>119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121</v>
      </c>
      <c r="C32" s="9" t="s">
        <v>122</v>
      </c>
      <c r="D32" s="11">
        <f>D33</f>
        <v>4143100</v>
      </c>
      <c r="E32" s="11">
        <f>E33</f>
        <v>4143100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123</v>
      </c>
      <c r="C33" s="9" t="s">
        <v>124</v>
      </c>
      <c r="D33" s="11">
        <f>SUM(D34:D37)</f>
        <v>4143100</v>
      </c>
      <c r="E33" s="11">
        <f>SUM(E34:E37)</f>
        <v>4143100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125</v>
      </c>
      <c r="C34" s="9" t="s">
        <v>126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127</v>
      </c>
      <c r="C35" s="9" t="s">
        <v>128</v>
      </c>
      <c r="D35" s="11">
        <f t="shared" si="3"/>
        <v>1436300</v>
      </c>
      <c r="E35" s="11">
        <v>1436300</v>
      </c>
      <c r="F35" s="10"/>
      <c r="G35" s="10"/>
      <c r="H35" s="10"/>
      <c r="I35" s="10"/>
    </row>
    <row r="36" spans="1:9">
      <c r="A36" s="8">
        <v>31</v>
      </c>
      <c r="B36" s="9" t="s">
        <v>129</v>
      </c>
      <c r="C36" s="9" t="s">
        <v>130</v>
      </c>
      <c r="D36" s="11">
        <f t="shared" si="3"/>
        <v>2706800</v>
      </c>
      <c r="E36" s="11">
        <v>2706800</v>
      </c>
      <c r="F36" s="10"/>
      <c r="G36" s="10"/>
      <c r="H36" s="10"/>
      <c r="I36" s="10"/>
    </row>
    <row r="37" spans="1:9">
      <c r="A37" s="8">
        <v>32</v>
      </c>
      <c r="B37" s="9" t="s">
        <v>131</v>
      </c>
      <c r="C37" s="9" t="s">
        <v>132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133</v>
      </c>
      <c r="C38" s="9" t="s">
        <v>134</v>
      </c>
      <c r="D38" s="11">
        <f>D39</f>
        <v>1615900</v>
      </c>
      <c r="E38" s="11">
        <f>E39</f>
        <v>1615900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135</v>
      </c>
      <c r="C39" s="9" t="s">
        <v>136</v>
      </c>
      <c r="D39" s="11">
        <f>D40+D41</f>
        <v>1615900</v>
      </c>
      <c r="E39" s="11">
        <f>E40+E41</f>
        <v>1615900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137</v>
      </c>
      <c r="C40" s="9" t="s">
        <v>138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139</v>
      </c>
      <c r="C41" s="9" t="s">
        <v>140</v>
      </c>
      <c r="D41" s="11">
        <f>E41+F41</f>
        <v>1615900</v>
      </c>
      <c r="E41" s="11">
        <v>1615900</v>
      </c>
      <c r="F41" s="10"/>
      <c r="G41" s="10"/>
      <c r="H41" s="10"/>
      <c r="I41" s="10"/>
    </row>
    <row r="42" spans="1:9">
      <c r="A42" s="8">
        <v>37</v>
      </c>
      <c r="B42" s="9" t="s">
        <v>141</v>
      </c>
      <c r="C42" s="9" t="s">
        <v>142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143</v>
      </c>
      <c r="C43" s="9" t="s">
        <v>144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145</v>
      </c>
      <c r="C44" s="9" t="s">
        <v>146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147</v>
      </c>
      <c r="C45" s="9" t="s">
        <v>148</v>
      </c>
      <c r="D45" s="11">
        <f t="shared" ref="D45:F46" si="6">D46</f>
        <v>2030200</v>
      </c>
      <c r="E45" s="11">
        <f t="shared" si="6"/>
        <v>2030200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149</v>
      </c>
      <c r="C46" s="9" t="s">
        <v>150</v>
      </c>
      <c r="D46" s="11">
        <f t="shared" si="6"/>
        <v>2030200</v>
      </c>
      <c r="E46" s="11">
        <f t="shared" si="6"/>
        <v>2030200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151</v>
      </c>
      <c r="C47" s="9" t="s">
        <v>152</v>
      </c>
      <c r="D47" s="11">
        <f>E47+F47</f>
        <v>2030200</v>
      </c>
      <c r="E47" s="11">
        <v>2030200</v>
      </c>
      <c r="F47" s="10"/>
      <c r="G47" s="10"/>
      <c r="H47" s="10"/>
      <c r="I47" s="10"/>
    </row>
    <row r="48" spans="1:9">
      <c r="A48" s="8">
        <v>43</v>
      </c>
      <c r="B48" s="9" t="s">
        <v>153</v>
      </c>
      <c r="C48" s="9" t="s">
        <v>154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155</v>
      </c>
      <c r="C49" s="9" t="s">
        <v>156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157</v>
      </c>
      <c r="C50" s="9" t="s">
        <v>158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1:H2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6" t="s">
        <v>166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  <c r="G1" s="16" t="s">
        <v>1</v>
      </c>
      <c r="H1" s="16" t="s">
        <v>1</v>
      </c>
    </row>
    <row r="2" spans="1:8" ht="13.5">
      <c r="A2" s="17" t="s">
        <v>57</v>
      </c>
      <c r="B2" s="18" t="s">
        <v>1</v>
      </c>
      <c r="C2" s="18" t="s">
        <v>1</v>
      </c>
      <c r="D2" s="18" t="s">
        <v>1</v>
      </c>
      <c r="E2" s="20" t="s">
        <v>1</v>
      </c>
      <c r="F2" s="18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6</v>
      </c>
      <c r="C3" s="19" t="s">
        <v>1</v>
      </c>
      <c r="D3" s="19" t="s">
        <v>7</v>
      </c>
      <c r="E3" s="19" t="s">
        <v>1</v>
      </c>
      <c r="F3" s="19" t="s">
        <v>1</v>
      </c>
      <c r="G3" s="19" t="s">
        <v>1</v>
      </c>
      <c r="H3" s="19" t="s">
        <v>1</v>
      </c>
    </row>
    <row r="4" spans="1:8" ht="27">
      <c r="A4" s="19" t="s">
        <v>1</v>
      </c>
      <c r="B4" s="7" t="s">
        <v>8</v>
      </c>
      <c r="C4" s="7" t="s">
        <v>167</v>
      </c>
      <c r="D4" s="7" t="s">
        <v>8</v>
      </c>
      <c r="E4" s="7" t="s">
        <v>59</v>
      </c>
      <c r="F4" s="12" t="s">
        <v>168</v>
      </c>
      <c r="G4" s="12" t="s">
        <v>169</v>
      </c>
      <c r="H4" s="12" t="s">
        <v>170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171</v>
      </c>
      <c r="C6" s="11">
        <v>47083965</v>
      </c>
      <c r="D6" s="9" t="s">
        <v>12</v>
      </c>
      <c r="E6" s="10">
        <v>47083965</v>
      </c>
      <c r="F6" s="10">
        <v>47083965</v>
      </c>
      <c r="G6" s="10"/>
      <c r="H6" s="10"/>
    </row>
    <row r="7" spans="1:8">
      <c r="A7" s="8">
        <v>2</v>
      </c>
      <c r="B7" s="9" t="s">
        <v>172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173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39294765</v>
      </c>
      <c r="F10" s="11">
        <v>39294765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4143100</v>
      </c>
      <c r="F13" s="11">
        <v>4143100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1615900</v>
      </c>
      <c r="F15" s="11">
        <v>1615900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2030200</v>
      </c>
      <c r="F25" s="11">
        <v>2030200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47083965</v>
      </c>
      <c r="D36" s="9" t="s">
        <v>51</v>
      </c>
      <c r="E36" s="11">
        <f>E10+E12+E13+E15+E18+E25+E30</f>
        <v>47083965</v>
      </c>
      <c r="F36" s="11">
        <f t="shared" ref="F36:G36" si="0">F10+F12+F13+F15+F18+F25+F30</f>
        <v>47083965</v>
      </c>
      <c r="G36" s="11">
        <f t="shared" si="0"/>
        <v>0</v>
      </c>
      <c r="H36" s="10"/>
    </row>
    <row r="37" spans="1:8">
      <c r="A37" s="8">
        <v>32</v>
      </c>
      <c r="B37" s="9" t="s">
        <v>174</v>
      </c>
      <c r="C37" s="11">
        <f>C38+C39+C40</f>
        <v>0</v>
      </c>
      <c r="D37" s="9" t="s">
        <v>175</v>
      </c>
      <c r="E37" s="10"/>
      <c r="F37" s="10"/>
      <c r="G37" s="10"/>
      <c r="H37" s="10"/>
    </row>
    <row r="38" spans="1:8">
      <c r="A38" s="8">
        <v>33</v>
      </c>
      <c r="B38" s="9" t="s">
        <v>171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172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173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47083965</v>
      </c>
      <c r="D41" s="9" t="s">
        <v>55</v>
      </c>
      <c r="E41" s="11">
        <f>E36</f>
        <v>47083965</v>
      </c>
      <c r="F41" s="11">
        <f>F36</f>
        <v>47083965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8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A2" sqref="A2:F2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6" t="s">
        <v>176</v>
      </c>
      <c r="B1" s="18" t="s">
        <v>1</v>
      </c>
      <c r="C1" s="18" t="s">
        <v>1</v>
      </c>
      <c r="D1" s="18" t="s">
        <v>1</v>
      </c>
      <c r="E1" s="18" t="s">
        <v>1</v>
      </c>
      <c r="F1" s="18" t="s">
        <v>1</v>
      </c>
      <c r="G1" s="18" t="s">
        <v>1</v>
      </c>
      <c r="H1" s="18" t="s">
        <v>1</v>
      </c>
    </row>
    <row r="2" spans="1:8" ht="13.5">
      <c r="A2" s="17" t="s">
        <v>177</v>
      </c>
      <c r="B2" s="18" t="s">
        <v>1</v>
      </c>
      <c r="C2" s="18" t="s">
        <v>1</v>
      </c>
      <c r="D2" s="18" t="s">
        <v>1</v>
      </c>
      <c r="E2" s="18" t="s">
        <v>1</v>
      </c>
      <c r="F2" s="20" t="s">
        <v>1</v>
      </c>
      <c r="G2" s="6" t="s">
        <v>3</v>
      </c>
      <c r="H2" s="6" t="s">
        <v>4</v>
      </c>
    </row>
    <row r="3" spans="1:8" ht="13.5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</v>
      </c>
      <c r="G3" s="19" t="s">
        <v>1</v>
      </c>
      <c r="H3" s="19" t="s">
        <v>162</v>
      </c>
    </row>
    <row r="4" spans="1:8" ht="13.5">
      <c r="A4" s="19" t="s">
        <v>1</v>
      </c>
      <c r="B4" s="7" t="s">
        <v>62</v>
      </c>
      <c r="C4" s="7" t="s">
        <v>63</v>
      </c>
      <c r="D4" s="19" t="s">
        <v>1</v>
      </c>
      <c r="E4" s="7" t="s">
        <v>64</v>
      </c>
      <c r="F4" s="7" t="s">
        <v>178</v>
      </c>
      <c r="G4" s="7" t="s">
        <v>179</v>
      </c>
      <c r="H4" s="19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59</v>
      </c>
      <c r="D6" s="11">
        <f t="shared" ref="D6:F6" si="0">D7+D29+D32+D38+D42+D45</f>
        <v>47083965</v>
      </c>
      <c r="E6" s="11">
        <f t="shared" si="0"/>
        <v>37577300</v>
      </c>
      <c r="F6" s="11">
        <f t="shared" si="0"/>
        <v>36697200</v>
      </c>
      <c r="G6" s="11">
        <f t="shared" ref="G6:H6" si="1">G7+G29+G32+G38+G42+G45</f>
        <v>880100</v>
      </c>
      <c r="H6" s="11">
        <f t="shared" si="1"/>
        <v>9506665</v>
      </c>
    </row>
    <row r="7" spans="1:8">
      <c r="A7" s="8">
        <v>2</v>
      </c>
      <c r="B7" s="9" t="s">
        <v>72</v>
      </c>
      <c r="C7" s="9" t="s">
        <v>73</v>
      </c>
      <c r="D7" s="11">
        <f>D8+D11+D17+D19+D21+D23+D25</f>
        <v>39294765</v>
      </c>
      <c r="E7" s="11">
        <f t="shared" ref="E7:H7" si="2">E8+E11+E17+E19+E21+E23+E25</f>
        <v>29788100</v>
      </c>
      <c r="F7" s="11">
        <f t="shared" si="2"/>
        <v>29157500</v>
      </c>
      <c r="G7" s="11">
        <f t="shared" si="2"/>
        <v>630600</v>
      </c>
      <c r="H7" s="11">
        <f t="shared" si="2"/>
        <v>9506665</v>
      </c>
    </row>
    <row r="8" spans="1:8">
      <c r="A8" s="8">
        <v>3</v>
      </c>
      <c r="B8" s="9" t="s">
        <v>74</v>
      </c>
      <c r="C8" s="9" t="s">
        <v>75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76</v>
      </c>
      <c r="C9" s="9" t="s">
        <v>77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78</v>
      </c>
      <c r="C10" s="9" t="s">
        <v>79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80</v>
      </c>
      <c r="C11" s="9" t="s">
        <v>81</v>
      </c>
      <c r="D11" s="11">
        <f>SUM(D12:D16)</f>
        <v>39294765</v>
      </c>
      <c r="E11" s="11">
        <f>SUM(E12:E16)</f>
        <v>29788100</v>
      </c>
      <c r="F11" s="11">
        <f t="shared" ref="F11:H11" si="4">SUM(F12:F16)</f>
        <v>29157500</v>
      </c>
      <c r="G11" s="11">
        <f t="shared" si="4"/>
        <v>630600</v>
      </c>
      <c r="H11" s="11">
        <f t="shared" si="4"/>
        <v>9506665</v>
      </c>
    </row>
    <row r="12" spans="1:8">
      <c r="A12" s="8">
        <v>7</v>
      </c>
      <c r="B12" s="9" t="s">
        <v>82</v>
      </c>
      <c r="C12" s="9" t="s">
        <v>83</v>
      </c>
      <c r="D12" s="11">
        <f>E12+H12</f>
        <v>5185100</v>
      </c>
      <c r="E12" s="11">
        <f>F12+G12</f>
        <v>2046300</v>
      </c>
      <c r="F12" s="11">
        <v>2000100</v>
      </c>
      <c r="G12" s="11">
        <v>46200</v>
      </c>
      <c r="H12" s="11">
        <v>3138800</v>
      </c>
    </row>
    <row r="13" spans="1:8">
      <c r="A13" s="8">
        <v>8</v>
      </c>
      <c r="B13" s="9" t="s">
        <v>84</v>
      </c>
      <c r="C13" s="9" t="s">
        <v>85</v>
      </c>
      <c r="D13" s="11">
        <f t="shared" ref="D13:D18" si="5">E13+H13</f>
        <v>32499065</v>
      </c>
      <c r="E13" s="11">
        <f t="shared" ref="E13:E18" si="6">F13+G13</f>
        <v>27741800</v>
      </c>
      <c r="F13" s="11">
        <v>27157400</v>
      </c>
      <c r="G13" s="11">
        <v>584400</v>
      </c>
      <c r="H13" s="11">
        <v>4757265</v>
      </c>
    </row>
    <row r="14" spans="1:8">
      <c r="A14" s="8">
        <v>9</v>
      </c>
      <c r="B14" s="9" t="s">
        <v>86</v>
      </c>
      <c r="C14" s="9" t="s">
        <v>87</v>
      </c>
      <c r="D14" s="11">
        <f t="shared" si="5"/>
        <v>0</v>
      </c>
      <c r="E14" s="11">
        <f t="shared" si="6"/>
        <v>0</v>
      </c>
      <c r="F14" s="11"/>
      <c r="G14" s="11"/>
      <c r="H14" s="11"/>
    </row>
    <row r="15" spans="1:8">
      <c r="A15" s="8">
        <v>10</v>
      </c>
      <c r="B15" s="9" t="s">
        <v>88</v>
      </c>
      <c r="C15" s="9" t="s">
        <v>89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90</v>
      </c>
      <c r="C16" s="9" t="s">
        <v>91</v>
      </c>
      <c r="D16" s="11">
        <f t="shared" si="5"/>
        <v>1610600</v>
      </c>
      <c r="E16" s="11">
        <f t="shared" si="6"/>
        <v>0</v>
      </c>
      <c r="F16" s="11"/>
      <c r="G16" s="11"/>
      <c r="H16" s="11">
        <v>1610600</v>
      </c>
    </row>
    <row r="17" spans="1:8">
      <c r="A17" s="8">
        <v>12</v>
      </c>
      <c r="B17" s="9" t="s">
        <v>92</v>
      </c>
      <c r="C17" s="9" t="s">
        <v>93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94</v>
      </c>
      <c r="C18" s="9" t="s">
        <v>95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96</v>
      </c>
      <c r="C19" s="9" t="s">
        <v>97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98</v>
      </c>
      <c r="C20" s="9" t="s">
        <v>99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100</v>
      </c>
      <c r="C21" s="9" t="s">
        <v>101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102</v>
      </c>
      <c r="C22" s="9" t="s">
        <v>103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104</v>
      </c>
      <c r="C23" s="9" t="s">
        <v>105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106</v>
      </c>
      <c r="C24" s="9" t="s">
        <v>107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108</v>
      </c>
      <c r="C25" s="9" t="s">
        <v>109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110</v>
      </c>
      <c r="C26" s="9" t="s">
        <v>111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112</v>
      </c>
      <c r="C27" s="9" t="s">
        <v>113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114</v>
      </c>
      <c r="C28" s="9" t="s">
        <v>115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116</v>
      </c>
      <c r="C29" s="9" t="s">
        <v>117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118</v>
      </c>
      <c r="C30" s="9" t="s">
        <v>119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120</v>
      </c>
      <c r="C31" s="9" t="s">
        <v>119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121</v>
      </c>
      <c r="C32" s="9" t="s">
        <v>122</v>
      </c>
      <c r="D32" s="11">
        <f>D33</f>
        <v>4143100</v>
      </c>
      <c r="E32" s="11">
        <f t="shared" ref="E32:H32" si="20">E33</f>
        <v>4143100</v>
      </c>
      <c r="F32" s="11">
        <f t="shared" si="20"/>
        <v>3893600</v>
      </c>
      <c r="G32" s="11">
        <f t="shared" si="20"/>
        <v>249500</v>
      </c>
      <c r="H32" s="11">
        <f t="shared" si="20"/>
        <v>0</v>
      </c>
    </row>
    <row r="33" spans="1:8">
      <c r="A33" s="8">
        <v>28</v>
      </c>
      <c r="B33" s="9" t="s">
        <v>123</v>
      </c>
      <c r="C33" s="9" t="s">
        <v>124</v>
      </c>
      <c r="D33" s="11">
        <f>SUM(D34:D37)</f>
        <v>4143100</v>
      </c>
      <c r="E33" s="11">
        <f>SUM(E34:E37)</f>
        <v>4143100</v>
      </c>
      <c r="F33" s="11">
        <f t="shared" ref="F33:H33" si="21">SUM(F34:F37)</f>
        <v>3893600</v>
      </c>
      <c r="G33" s="11">
        <f t="shared" si="21"/>
        <v>249500</v>
      </c>
      <c r="H33" s="11">
        <f t="shared" si="21"/>
        <v>0</v>
      </c>
    </row>
    <row r="34" spans="1:8">
      <c r="A34" s="8">
        <v>29</v>
      </c>
      <c r="B34" s="9" t="s">
        <v>125</v>
      </c>
      <c r="C34" s="9" t="s">
        <v>126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127</v>
      </c>
      <c r="C35" s="9" t="s">
        <v>128</v>
      </c>
      <c r="D35" s="11">
        <f t="shared" ref="D35:D37" si="22">E35+H35</f>
        <v>1436300</v>
      </c>
      <c r="E35" s="11">
        <f t="shared" ref="E35:E37" si="23">F35+G35</f>
        <v>1436300</v>
      </c>
      <c r="F35" s="11">
        <v>1186800</v>
      </c>
      <c r="G35" s="11">
        <v>249500</v>
      </c>
      <c r="H35" s="10"/>
    </row>
    <row r="36" spans="1:8">
      <c r="A36" s="8">
        <v>31</v>
      </c>
      <c r="B36" s="9" t="s">
        <v>129</v>
      </c>
      <c r="C36" s="9" t="s">
        <v>130</v>
      </c>
      <c r="D36" s="11">
        <f t="shared" si="22"/>
        <v>2706800</v>
      </c>
      <c r="E36" s="11">
        <f t="shared" si="23"/>
        <v>2706800</v>
      </c>
      <c r="F36" s="11">
        <v>2706800</v>
      </c>
      <c r="G36" s="10"/>
      <c r="H36" s="10"/>
    </row>
    <row r="37" spans="1:8">
      <c r="A37" s="8">
        <v>32</v>
      </c>
      <c r="B37" s="9" t="s">
        <v>131</v>
      </c>
      <c r="C37" s="9" t="s">
        <v>132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133</v>
      </c>
      <c r="C38" s="9" t="s">
        <v>134</v>
      </c>
      <c r="D38" s="11">
        <f>D39</f>
        <v>1615900</v>
      </c>
      <c r="E38" s="11">
        <f>E39</f>
        <v>1615900</v>
      </c>
      <c r="F38" s="11">
        <f t="shared" ref="F38:H38" si="24">F39</f>
        <v>1615900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135</v>
      </c>
      <c r="C39" s="9" t="s">
        <v>136</v>
      </c>
      <c r="D39" s="11">
        <f>SUM(D40:D41)</f>
        <v>1615900</v>
      </c>
      <c r="E39" s="11">
        <f>SUM(E40:E41)</f>
        <v>1615900</v>
      </c>
      <c r="F39" s="11">
        <f t="shared" ref="F39:H39" si="25">SUM(F40:F41)</f>
        <v>1615900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137</v>
      </c>
      <c r="C40" s="9" t="s">
        <v>138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139</v>
      </c>
      <c r="C41" s="9" t="s">
        <v>140</v>
      </c>
      <c r="D41" s="11">
        <f>E41+H41</f>
        <v>1615900</v>
      </c>
      <c r="E41" s="11">
        <f>F41+G41</f>
        <v>1615900</v>
      </c>
      <c r="F41" s="11">
        <v>1615900</v>
      </c>
      <c r="G41" s="10"/>
      <c r="H41" s="10"/>
    </row>
    <row r="42" spans="1:8">
      <c r="A42" s="8">
        <v>37</v>
      </c>
      <c r="B42" s="9" t="s">
        <v>141</v>
      </c>
      <c r="C42" s="9" t="s">
        <v>142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143</v>
      </c>
      <c r="C43" s="9" t="s">
        <v>144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145</v>
      </c>
      <c r="C44" s="9" t="s">
        <v>146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147</v>
      </c>
      <c r="C45" s="9" t="s">
        <v>148</v>
      </c>
      <c r="D45" s="11">
        <f>D46</f>
        <v>2030200</v>
      </c>
      <c r="E45" s="11">
        <f>E46</f>
        <v>2030200</v>
      </c>
      <c r="F45" s="11">
        <f t="shared" ref="F45:H45" si="28">F46</f>
        <v>2030200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149</v>
      </c>
      <c r="C46" s="9" t="s">
        <v>150</v>
      </c>
      <c r="D46" s="11">
        <f>D47</f>
        <v>2030200</v>
      </c>
      <c r="E46" s="11">
        <f>E47</f>
        <v>2030200</v>
      </c>
      <c r="F46" s="11">
        <f t="shared" ref="F46:H46" si="29">F47</f>
        <v>2030200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151</v>
      </c>
      <c r="C47" s="9" t="s">
        <v>152</v>
      </c>
      <c r="D47" s="11">
        <f>E47+H47</f>
        <v>2030200</v>
      </c>
      <c r="E47" s="11">
        <f>F47+G47</f>
        <v>2030200</v>
      </c>
      <c r="F47" s="11">
        <v>2030200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8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2" sqref="A2:D2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6" t="s">
        <v>180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57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181</v>
      </c>
      <c r="C3" s="19" t="s">
        <v>1</v>
      </c>
      <c r="D3" s="19" t="s">
        <v>182</v>
      </c>
      <c r="E3" s="19" t="s">
        <v>1</v>
      </c>
      <c r="F3" s="19" t="s">
        <v>1</v>
      </c>
    </row>
    <row r="4" spans="1:6" ht="13.5">
      <c r="A4" s="19" t="s">
        <v>10</v>
      </c>
      <c r="B4" s="7" t="s">
        <v>62</v>
      </c>
      <c r="C4" s="7" t="s">
        <v>63</v>
      </c>
      <c r="D4" s="7" t="s">
        <v>59</v>
      </c>
      <c r="E4" s="7" t="s">
        <v>178</v>
      </c>
      <c r="F4" s="7" t="s">
        <v>179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59</v>
      </c>
      <c r="D6" s="11">
        <f>D7+D18+D30+D35</f>
        <v>37577300</v>
      </c>
      <c r="E6" s="11">
        <f t="shared" ref="E6:F6" si="0">E7+E18+E30+E35</f>
        <v>36697200</v>
      </c>
      <c r="F6" s="11">
        <f t="shared" si="0"/>
        <v>880100</v>
      </c>
    </row>
    <row r="7" spans="1:6">
      <c r="A7" s="8">
        <v>2</v>
      </c>
      <c r="B7" s="9" t="s">
        <v>183</v>
      </c>
      <c r="C7" s="9" t="s">
        <v>184</v>
      </c>
      <c r="D7" s="11">
        <f>SUM(D8:D17)</f>
        <v>35275400</v>
      </c>
      <c r="E7" s="11">
        <f t="shared" ref="E7:F7" si="1">SUM(E8:E17)</f>
        <v>35275400</v>
      </c>
      <c r="F7" s="11">
        <f t="shared" si="1"/>
        <v>0</v>
      </c>
    </row>
    <row r="8" spans="1:6">
      <c r="A8" s="8">
        <v>3</v>
      </c>
      <c r="B8" s="9" t="s">
        <v>185</v>
      </c>
      <c r="C8" s="9" t="s">
        <v>186</v>
      </c>
      <c r="D8" s="11">
        <f t="shared" ref="D8:D17" si="2">E8+F8</f>
        <v>9621300</v>
      </c>
      <c r="E8" s="11">
        <v>9621300</v>
      </c>
      <c r="F8" s="10"/>
    </row>
    <row r="9" spans="1:6">
      <c r="A9" s="8">
        <v>4</v>
      </c>
      <c r="B9" s="9" t="s">
        <v>187</v>
      </c>
      <c r="C9" s="9" t="s">
        <v>188</v>
      </c>
      <c r="D9" s="11">
        <f t="shared" si="2"/>
        <v>2796100</v>
      </c>
      <c r="E9" s="11">
        <v>2796100</v>
      </c>
      <c r="F9" s="10"/>
    </row>
    <row r="10" spans="1:6">
      <c r="A10" s="8">
        <v>5</v>
      </c>
      <c r="B10" s="9" t="s">
        <v>189</v>
      </c>
      <c r="C10" s="9" t="s">
        <v>190</v>
      </c>
      <c r="D10" s="11">
        <f t="shared" si="2"/>
        <v>0</v>
      </c>
      <c r="E10" s="11"/>
      <c r="F10" s="10"/>
    </row>
    <row r="11" spans="1:6">
      <c r="A11" s="8">
        <v>6</v>
      </c>
      <c r="B11" s="9" t="s">
        <v>191</v>
      </c>
      <c r="C11" s="9" t="s">
        <v>192</v>
      </c>
      <c r="D11" s="11">
        <f t="shared" si="2"/>
        <v>7277300</v>
      </c>
      <c r="E11" s="11">
        <v>7277300</v>
      </c>
      <c r="F11" s="10"/>
    </row>
    <row r="12" spans="1:6">
      <c r="A12" s="8">
        <v>7</v>
      </c>
      <c r="B12" s="9" t="s">
        <v>193</v>
      </c>
      <c r="C12" s="9" t="s">
        <v>194</v>
      </c>
      <c r="D12" s="11">
        <f t="shared" si="2"/>
        <v>2706800</v>
      </c>
      <c r="E12" s="11">
        <v>2706800</v>
      </c>
      <c r="F12" s="10"/>
    </row>
    <row r="13" spans="1:6">
      <c r="A13" s="8">
        <v>8</v>
      </c>
      <c r="B13" s="9" t="s">
        <v>195</v>
      </c>
      <c r="C13" s="9" t="s">
        <v>196</v>
      </c>
      <c r="D13" s="11">
        <f t="shared" si="2"/>
        <v>0</v>
      </c>
      <c r="E13" s="11"/>
      <c r="F13" s="10"/>
    </row>
    <row r="14" spans="1:6">
      <c r="A14" s="8">
        <v>9</v>
      </c>
      <c r="B14" s="9" t="s">
        <v>197</v>
      </c>
      <c r="C14" s="9" t="s">
        <v>198</v>
      </c>
      <c r="D14" s="11">
        <f t="shared" si="2"/>
        <v>1593900</v>
      </c>
      <c r="E14" s="11">
        <v>1593900</v>
      </c>
      <c r="F14" s="10"/>
    </row>
    <row r="15" spans="1:6">
      <c r="A15" s="8">
        <v>10</v>
      </c>
      <c r="B15" s="9" t="s">
        <v>199</v>
      </c>
      <c r="C15" s="9" t="s">
        <v>200</v>
      </c>
      <c r="D15" s="11">
        <f t="shared" si="2"/>
        <v>259200</v>
      </c>
      <c r="E15" s="11">
        <v>259200</v>
      </c>
      <c r="F15" s="10"/>
    </row>
    <row r="16" spans="1:6">
      <c r="A16" s="8">
        <v>11</v>
      </c>
      <c r="B16" s="9" t="s">
        <v>201</v>
      </c>
      <c r="C16" s="9" t="s">
        <v>152</v>
      </c>
      <c r="D16" s="11">
        <f t="shared" si="2"/>
        <v>2030200</v>
      </c>
      <c r="E16" s="11">
        <v>2030200</v>
      </c>
      <c r="F16" s="10"/>
    </row>
    <row r="17" spans="1:6">
      <c r="A17" s="8">
        <v>12</v>
      </c>
      <c r="B17" s="9" t="s">
        <v>202</v>
      </c>
      <c r="C17" s="9" t="s">
        <v>203</v>
      </c>
      <c r="D17" s="11">
        <f t="shared" si="2"/>
        <v>8990600</v>
      </c>
      <c r="E17" s="11">
        <v>8990600</v>
      </c>
      <c r="F17" s="10"/>
    </row>
    <row r="18" spans="1:6">
      <c r="A18" s="8">
        <v>13</v>
      </c>
      <c r="B18" s="9" t="s">
        <v>204</v>
      </c>
      <c r="C18" s="9" t="s">
        <v>205</v>
      </c>
      <c r="D18" s="11">
        <f t="shared" ref="D18:D26" si="3">E18+F18</f>
        <v>880100</v>
      </c>
      <c r="E18" s="11">
        <f>SUM(E19:E29)</f>
        <v>0</v>
      </c>
      <c r="F18" s="11">
        <f>SUM(F19:F29)</f>
        <v>880100</v>
      </c>
    </row>
    <row r="19" spans="1:6">
      <c r="A19" s="8">
        <v>14</v>
      </c>
      <c r="B19" s="9" t="s">
        <v>206</v>
      </c>
      <c r="C19" s="9" t="s">
        <v>207</v>
      </c>
      <c r="D19" s="11">
        <f t="shared" si="3"/>
        <v>50400</v>
      </c>
      <c r="F19" s="10">
        <v>50400</v>
      </c>
    </row>
    <row r="20" spans="1:6">
      <c r="A20" s="8">
        <v>15</v>
      </c>
      <c r="B20" s="9" t="s">
        <v>208</v>
      </c>
      <c r="C20" s="9" t="s">
        <v>209</v>
      </c>
      <c r="D20" s="11">
        <f t="shared" si="3"/>
        <v>0</v>
      </c>
      <c r="E20" s="10"/>
      <c r="F20" s="11"/>
    </row>
    <row r="21" spans="1:6">
      <c r="A21" s="8">
        <v>16</v>
      </c>
      <c r="B21" s="9" t="s">
        <v>210</v>
      </c>
      <c r="C21" s="9" t="s">
        <v>211</v>
      </c>
      <c r="D21" s="11">
        <f t="shared" si="3"/>
        <v>0</v>
      </c>
      <c r="E21" s="10"/>
      <c r="F21" s="11"/>
    </row>
    <row r="22" spans="1:6">
      <c r="A22" s="8">
        <v>17</v>
      </c>
      <c r="B22" s="9" t="s">
        <v>212</v>
      </c>
      <c r="C22" s="9" t="s">
        <v>213</v>
      </c>
      <c r="D22" s="11">
        <f t="shared" si="3"/>
        <v>0</v>
      </c>
      <c r="E22" s="10"/>
      <c r="F22" s="11"/>
    </row>
    <row r="23" spans="1:6">
      <c r="A23" s="8">
        <v>18</v>
      </c>
      <c r="B23" s="9" t="s">
        <v>214</v>
      </c>
      <c r="C23" s="9" t="s">
        <v>215</v>
      </c>
      <c r="D23" s="11">
        <f t="shared" si="3"/>
        <v>0</v>
      </c>
      <c r="E23" s="10"/>
      <c r="F23" s="11"/>
    </row>
    <row r="24" spans="1:6">
      <c r="A24" s="8">
        <v>19</v>
      </c>
      <c r="B24" s="9" t="s">
        <v>216</v>
      </c>
      <c r="C24" s="9" t="s">
        <v>217</v>
      </c>
      <c r="D24" s="11">
        <f t="shared" si="3"/>
        <v>0</v>
      </c>
      <c r="E24" s="10"/>
      <c r="F24" s="11"/>
    </row>
    <row r="25" spans="1:6">
      <c r="A25" s="8">
        <v>20</v>
      </c>
      <c r="B25" s="9" t="s">
        <v>218</v>
      </c>
      <c r="C25" s="9" t="s">
        <v>219</v>
      </c>
      <c r="D25" s="11">
        <f t="shared" si="3"/>
        <v>339600</v>
      </c>
      <c r="F25" s="10">
        <v>339600</v>
      </c>
    </row>
    <row r="26" spans="1:6">
      <c r="A26" s="8">
        <v>21</v>
      </c>
      <c r="B26" s="9" t="s">
        <v>220</v>
      </c>
      <c r="C26" s="9" t="s">
        <v>221</v>
      </c>
      <c r="D26" s="11">
        <f t="shared" si="3"/>
        <v>240600</v>
      </c>
      <c r="F26" s="10">
        <v>240600</v>
      </c>
    </row>
    <row r="27" spans="1:6">
      <c r="A27" s="8">
        <v>22</v>
      </c>
      <c r="B27" s="9" t="s">
        <v>222</v>
      </c>
      <c r="C27" s="9" t="s">
        <v>223</v>
      </c>
      <c r="D27" s="11">
        <f>E27+F27</f>
        <v>0</v>
      </c>
      <c r="E27" s="10"/>
      <c r="F27" s="11"/>
    </row>
    <row r="28" spans="1:6">
      <c r="A28" s="8">
        <v>23</v>
      </c>
      <c r="B28" s="9" t="s">
        <v>224</v>
      </c>
      <c r="C28" s="9" t="s">
        <v>225</v>
      </c>
      <c r="D28" s="11">
        <f>E28+F28</f>
        <v>0</v>
      </c>
      <c r="E28" s="10"/>
      <c r="F28" s="11"/>
    </row>
    <row r="29" spans="1:6">
      <c r="A29" s="8">
        <v>24</v>
      </c>
      <c r="B29" s="9" t="s">
        <v>226</v>
      </c>
      <c r="C29" s="9" t="s">
        <v>227</v>
      </c>
      <c r="D29" s="11">
        <f>E29+F29</f>
        <v>249500</v>
      </c>
      <c r="E29" s="10"/>
      <c r="F29" s="10">
        <v>249500</v>
      </c>
    </row>
    <row r="30" spans="1:6">
      <c r="A30" s="8">
        <v>25</v>
      </c>
      <c r="B30" s="9" t="s">
        <v>228</v>
      </c>
      <c r="C30" s="9" t="s">
        <v>229</v>
      </c>
      <c r="D30" s="11">
        <f>SUM(D31:D34)</f>
        <v>1421800</v>
      </c>
      <c r="E30" s="11">
        <f t="shared" ref="E30:F30" si="4">SUM(E31:E34)</f>
        <v>1421800</v>
      </c>
      <c r="F30" s="11">
        <f t="shared" si="4"/>
        <v>0</v>
      </c>
    </row>
    <row r="31" spans="1:6">
      <c r="A31" s="8">
        <v>26</v>
      </c>
      <c r="B31" s="9" t="s">
        <v>230</v>
      </c>
      <c r="C31" s="9" t="s">
        <v>231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232</v>
      </c>
      <c r="C32" s="9" t="s">
        <v>233</v>
      </c>
      <c r="D32" s="11">
        <f t="shared" ref="D32:D34" si="5">E32+F32</f>
        <v>1186800</v>
      </c>
      <c r="E32" s="11">
        <v>1186800</v>
      </c>
      <c r="F32" s="10"/>
    </row>
    <row r="33" spans="1:6">
      <c r="A33" s="8">
        <v>28</v>
      </c>
      <c r="B33" s="9" t="s">
        <v>234</v>
      </c>
      <c r="C33" s="9" t="s">
        <v>235</v>
      </c>
      <c r="D33" s="11">
        <f t="shared" si="5"/>
        <v>232400</v>
      </c>
      <c r="E33" s="11">
        <v>232400</v>
      </c>
      <c r="F33" s="10"/>
    </row>
    <row r="34" spans="1:6">
      <c r="A34" s="8">
        <v>29</v>
      </c>
      <c r="B34" s="9" t="s">
        <v>236</v>
      </c>
      <c r="C34" s="9" t="s">
        <v>237</v>
      </c>
      <c r="D34" s="11">
        <f t="shared" si="5"/>
        <v>2600</v>
      </c>
      <c r="E34" s="11">
        <v>2600</v>
      </c>
      <c r="F34" s="10"/>
    </row>
    <row r="35" spans="1:6">
      <c r="A35" s="8">
        <v>30</v>
      </c>
      <c r="B35" s="9" t="s">
        <v>238</v>
      </c>
      <c r="C35" s="9" t="s">
        <v>239</v>
      </c>
      <c r="D35" s="11">
        <f>D36</f>
        <v>0</v>
      </c>
      <c r="E35" s="11">
        <f t="shared" ref="E35:F35" si="6">E36</f>
        <v>0</v>
      </c>
      <c r="F35" s="11">
        <f t="shared" si="6"/>
        <v>0</v>
      </c>
    </row>
    <row r="36" spans="1:6">
      <c r="A36" s="8">
        <v>31</v>
      </c>
      <c r="B36" s="9" t="s">
        <v>240</v>
      </c>
      <c r="C36" s="9" t="s">
        <v>241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8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0" sqref="C20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6" t="s">
        <v>242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2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13.5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162</v>
      </c>
    </row>
    <row r="4" spans="1:6" ht="13.5">
      <c r="A4" s="19" t="s">
        <v>10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59</v>
      </c>
      <c r="D6" s="10"/>
      <c r="E6" s="10"/>
      <c r="F6" s="10"/>
    </row>
    <row r="7" spans="1:6">
      <c r="A7" s="8">
        <v>2</v>
      </c>
      <c r="B7" s="9" t="s">
        <v>153</v>
      </c>
      <c r="C7" s="9" t="s">
        <v>154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155</v>
      </c>
      <c r="C8" s="9" t="s">
        <v>156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157</v>
      </c>
      <c r="C9" s="9" t="s">
        <v>158</v>
      </c>
      <c r="D9" s="10">
        <f>E9+F9</f>
        <v>0</v>
      </c>
      <c r="E9" s="10"/>
      <c r="F9" s="10"/>
    </row>
    <row r="10" spans="1:6" ht="20.25" customHeight="1">
      <c r="A10" s="24" t="s">
        <v>258</v>
      </c>
      <c r="B10" s="22"/>
      <c r="C10" s="22"/>
      <c r="D10" s="22"/>
      <c r="E10" s="22"/>
      <c r="F10" s="22"/>
    </row>
  </sheetData>
  <mergeCells count="8">
    <mergeCell ref="A10:F10"/>
    <mergeCell ref="A1:F1"/>
    <mergeCell ref="A2:D2"/>
    <mergeCell ref="B3:C3"/>
    <mergeCell ref="A3:A4"/>
    <mergeCell ref="D3:D4"/>
    <mergeCell ref="E3:E4"/>
    <mergeCell ref="F3:F4"/>
  </mergeCells>
  <phoneticPr fontId="8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:D2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6" t="s">
        <v>243</v>
      </c>
      <c r="B1" s="16" t="s">
        <v>1</v>
      </c>
      <c r="C1" s="16" t="s">
        <v>1</v>
      </c>
      <c r="D1" s="16" t="s">
        <v>1</v>
      </c>
      <c r="E1" s="16" t="s">
        <v>1</v>
      </c>
      <c r="F1" s="16" t="s">
        <v>1</v>
      </c>
    </row>
    <row r="2" spans="1:6" ht="13.5">
      <c r="A2" s="17" t="s">
        <v>57</v>
      </c>
      <c r="B2" s="18" t="s">
        <v>1</v>
      </c>
      <c r="C2" s="18" t="s">
        <v>1</v>
      </c>
      <c r="D2" s="18" t="s">
        <v>1</v>
      </c>
      <c r="E2" s="6" t="s">
        <v>3</v>
      </c>
      <c r="F2" s="6" t="s">
        <v>4</v>
      </c>
    </row>
    <row r="3" spans="1:6" ht="21" customHeight="1">
      <c r="A3" s="19" t="s">
        <v>5</v>
      </c>
      <c r="B3" s="19" t="s">
        <v>160</v>
      </c>
      <c r="C3" s="19" t="s">
        <v>1</v>
      </c>
      <c r="D3" s="19" t="s">
        <v>59</v>
      </c>
      <c r="E3" s="19" t="s">
        <v>161</v>
      </c>
      <c r="F3" s="19" t="s">
        <v>162</v>
      </c>
    </row>
    <row r="4" spans="1:6" ht="13.5">
      <c r="A4" s="19" t="s">
        <v>1</v>
      </c>
      <c r="B4" s="7" t="s">
        <v>62</v>
      </c>
      <c r="C4" s="7" t="s">
        <v>63</v>
      </c>
      <c r="D4" s="19" t="s">
        <v>1</v>
      </c>
      <c r="E4" s="19" t="s">
        <v>1</v>
      </c>
      <c r="F4" s="19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1" t="s">
        <v>244</v>
      </c>
      <c r="B8" s="22"/>
      <c r="C8" s="22"/>
      <c r="D8" s="22"/>
      <c r="E8" s="22"/>
      <c r="F8" s="22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B21" sqref="B21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6" t="s">
        <v>245</v>
      </c>
      <c r="B1" s="23" t="s">
        <v>1</v>
      </c>
      <c r="C1" s="23" t="s">
        <v>1</v>
      </c>
      <c r="D1" s="23" t="s">
        <v>1</v>
      </c>
      <c r="E1" s="23" t="s">
        <v>1</v>
      </c>
      <c r="F1" s="23" t="s">
        <v>1</v>
      </c>
    </row>
    <row r="2" spans="1:6" ht="23.25" customHeight="1">
      <c r="A2" s="17" t="s">
        <v>246</v>
      </c>
      <c r="B2" s="18" t="s">
        <v>1</v>
      </c>
      <c r="C2" s="18" t="s">
        <v>1</v>
      </c>
      <c r="D2" s="18" t="s">
        <v>1</v>
      </c>
      <c r="E2" s="6" t="s">
        <v>247</v>
      </c>
      <c r="F2" s="6" t="s">
        <v>4</v>
      </c>
    </row>
    <row r="3" spans="1:6" ht="13.5">
      <c r="A3" s="19" t="s">
        <v>5</v>
      </c>
      <c r="B3" s="19" t="s">
        <v>8</v>
      </c>
      <c r="C3" s="19" t="s">
        <v>248</v>
      </c>
      <c r="D3" s="19" t="s">
        <v>1</v>
      </c>
      <c r="E3" s="19" t="s">
        <v>1</v>
      </c>
      <c r="F3" s="19" t="s">
        <v>1</v>
      </c>
    </row>
    <row r="4" spans="1:6" ht="13.5">
      <c r="A4" s="19" t="s">
        <v>1</v>
      </c>
      <c r="B4" s="19" t="s">
        <v>1</v>
      </c>
      <c r="C4" s="7" t="s">
        <v>59</v>
      </c>
      <c r="D4" s="7" t="s">
        <v>168</v>
      </c>
      <c r="E4" s="7" t="s">
        <v>249</v>
      </c>
      <c r="F4" s="7" t="s">
        <v>170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59</v>
      </c>
      <c r="C6" s="10">
        <v>0</v>
      </c>
      <c r="D6" s="10">
        <v>0</v>
      </c>
      <c r="E6" s="10">
        <v>0</v>
      </c>
      <c r="F6" s="10"/>
    </row>
    <row r="7" spans="1:6">
      <c r="A7" s="8">
        <v>2</v>
      </c>
      <c r="B7" s="9" t="s">
        <v>250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251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252</v>
      </c>
      <c r="C9" s="10"/>
      <c r="D9" s="10"/>
      <c r="E9" s="10"/>
      <c r="F9" s="10"/>
    </row>
    <row r="10" spans="1:6">
      <c r="A10" s="8">
        <v>5</v>
      </c>
      <c r="B10" s="9" t="s">
        <v>253</v>
      </c>
      <c r="C10" s="10"/>
      <c r="D10" s="10"/>
      <c r="E10" s="10"/>
      <c r="F10" s="10"/>
    </row>
    <row r="11" spans="1:6">
      <c r="A11" s="8">
        <v>6</v>
      </c>
      <c r="B11" s="9" t="s">
        <v>254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255</v>
      </c>
      <c r="C12" s="10"/>
      <c r="D12" s="10"/>
      <c r="E12" s="10"/>
      <c r="F12" s="10"/>
    </row>
    <row r="13" spans="1:6">
      <c r="A13" s="8">
        <v>8</v>
      </c>
      <c r="B13" s="9" t="s">
        <v>256</v>
      </c>
      <c r="C13" s="11"/>
      <c r="D13" s="11"/>
      <c r="E13" s="10"/>
      <c r="F13" s="10"/>
    </row>
    <row r="14" spans="1:6">
      <c r="A14" s="8">
        <v>9</v>
      </c>
      <c r="B14" s="9" t="s">
        <v>257</v>
      </c>
      <c r="C14" s="11">
        <f>D14+E14</f>
        <v>0</v>
      </c>
      <c r="D14" s="11"/>
      <c r="E14" s="10"/>
      <c r="F14" s="10"/>
    </row>
    <row r="15" spans="1:6" ht="32.25" customHeight="1">
      <c r="A15" s="24" t="s">
        <v>259</v>
      </c>
      <c r="B15" s="22"/>
      <c r="C15" s="22"/>
      <c r="D15" s="22"/>
      <c r="E15" s="22"/>
      <c r="F15" s="22"/>
    </row>
  </sheetData>
  <mergeCells count="6">
    <mergeCell ref="A15:F15"/>
    <mergeCell ref="A1:F1"/>
    <mergeCell ref="A2:D2"/>
    <mergeCell ref="C3:F3"/>
    <mergeCell ref="A3:A4"/>
    <mergeCell ref="B3:B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2022-08-31T01:26:51Z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A237B328146243B2A2F939657FE4ECCA</vt:lpwstr>
  </property>
  <property fmtid="{D5CDD505-2E9C-101B-9397-08002B2CF9AE}" pid="3" name="KSOProductBuildVer">
    <vt:lpwstr>2052-11.1.0.12353</vt:lpwstr>
  </property>
</Properties>
</file>