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<sst xmlns="http://schemas.openxmlformats.org/spreadsheetml/2006/main" count="712" uniqueCount="261">
  <si>
    <t>单位预算收支总表</t>
  </si>
  <si>
    <t/>
  </si>
  <si>
    <t>预算单位编码及名称：360008 职教中心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</si>
  <si>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</si>
  <si>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</si>
  <si>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</si>
  <si>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</si>
  <si>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</si>
  <si>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</si>
  <si>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</si>
  <si>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</si>
  <si>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</si>
  <si>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</si>
  <si>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</si>
  <si>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</si>
  <si>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</si>
  <si>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</si>
  <si>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</si>
  <si>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</si>
  <si>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</si>
  <si>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</si>
  <si>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</si>
  <si>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</si>
  <si>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</si>
  <si>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</si>
  <si>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</si>
  <si>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</si>
  <si>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</si>
  <si>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</si>
  <si>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</si>
  <si>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</si>
  <si>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</si>
  <si>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</si>
  <si>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</si>
  <si>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</si>
  <si>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</si>
  <si>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</si>
  <si>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</si>
  <si>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</si>
  <si>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</si>
  <si>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</si>
  <si>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</si>
  <si>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</si>
  <si>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</si>
  <si>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</si>
  <si>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</si>
  <si>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</si>
  <si>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</si>
  <si>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</si>
  <si>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</si>
  <si>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</si>
  <si>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</si>
  <si>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</si>
  <si>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</si>
  <si>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</si>
  <si>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</si>
  <si>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</si>
  <si>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</si>
  <si>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</si>
  <si>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</si>
  <si>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</si>
  <si>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</si>
  <si>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</si>
  <si>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</si>
  <si>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</si>
  <si>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</si>
  <si>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</si>
  <si>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</si>
  <si>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</si>
  <si>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</si>
  <si>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</si>
  <si>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</si>
  <si>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</si>
  <si>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</si>
  <si>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</si>
  <si>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</si>
  <si>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</si>
  <si>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</si>
  <si>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</si>
  <si>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</si>
  <si>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</si>
  <si>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</si>
  <si>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</si>
  <si>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</si>
  <si>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</si>
  <si>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</si>
  <si>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</si>
  <si>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</si>
  <si>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</si>
  <si>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</si>
  <si>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</si>
  <si>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</si>
  <si>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</si>
  <si>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</si>
  <si>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</si>
  <si>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2050399</t>
  </si>
  <si>
    <t>其他职业教育支出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</si>
  <si>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</si>
  <si>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</si>
  <si>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</si>
  <si>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</si>
  <si>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</si>
  <si>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</si>
  <si>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</si>
  <si>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</si>
  <si>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</si>
  <si>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</si>
  <si>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</si>
  <si>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</si>
  <si>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</si>
  <si>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</si>
  <si>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</si>
  <si>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</si>
  <si>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</si>
  <si>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</si>
  <si>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</si>
  <si>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</si>
  <si>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</si>
  <si>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</si>
  <si>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</si>
  <si>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</si>
  <si>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</si>
  <si>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</si>
  <si>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</si>
  <si>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</si>
  <si>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</si>
  <si>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</si>
  <si>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</si>
  <si>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</si>
  <si>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</si>
  <si>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</si>
  <si>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</si>
  <si>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</si>
  <si>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</si>
  <si>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</si>
  <si>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</si>
  <si>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</si>
  <si>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</si>
  <si>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</si>
  <si>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</si>
  <si>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</si>
  <si>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</si>
  <si>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</si>
  <si>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</si>
  <si>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</si>
  <si>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</si>
  <si>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</si>
  <si>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</si>
  <si>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</si>
  <si>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</si>
  <si>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</si>
  <si>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</si>
  <si>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</si>
  <si>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</si>
  <si>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</si>
  <si>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</si>
  <si>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</si>
  <si>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</si>
  <si>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</si>
  <si>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</si>
  <si>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</si>
  <si>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</si>
  <si>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</si>
  <si>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</si>
  <si>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</si>
  <si>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</si>
  <si>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</si>
  <si>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</si>
  <si>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</si>
  <si>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</si>
  <si>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</si>
  <si>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</si>
  <si>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</si>
  <si>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</si>
  <si>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</si>
  <si>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</si>
  <si>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</si>
  <si>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</si>
  <si>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</rPr>
      <t>360008 职教中心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</si>
  <si>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</si>
  <si>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</si>
  <si>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</si>
  <si>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</si>
  <si>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</si>
  <si>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</si>
  <si>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</si>
  <si>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</si>
  <si>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</si>
  <si>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</si>
  <si>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</si>
  <si>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</si>
  <si>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</si>
  <si>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</si>
  <si>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</si>
  <si>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</si>
  <si>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</si>
  <si>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</si>
  <si>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</si>
  <si>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</si>
  <si>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</si>
  <si>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</si>
  <si>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</si>
  <si>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</si>
  <si>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</si>
  <si>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</si>
  <si>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</si>
  <si>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</si>
  <si>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</si>
  <si>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</si>
  <si>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</si>
  <si>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</si>
  <si>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</si>
  <si>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</si>
  <si>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</si>
  <si>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</si>
  <si>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</si>
  <si>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</si>
  <si>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</si>
  <si>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</si>
  <si>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</si>
  <si>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</si>
  <si>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</si>
  <si>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</si>
  <si>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</si>
  <si>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</si>
  <si>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</si>
  <si>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</si>
  <si>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</si>
  <si>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</si>
  <si>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</si>
  <si>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</si>
  <si>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</si>
  <si>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</si>
  <si>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</si>
  <si>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</si>
  <si>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</si>
  <si>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</si>
  <si>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</si>
  <si>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</si>
  <si>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</si>
  <si>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</si>
  <si>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</si>
  <si>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</si>
  <si>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</si>
  <si>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</si>
  <si>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</si>
  <si>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我部门无国有资本经营预算财政拨款支出数据，以空表列示。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</si>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</sst>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12"/>
      <color theme="1"/>
      <name val="Times New Roman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3" fillId="17" borderId="3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7" fillId="0" borderId="0">
      <alignment horizontal="left"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B15" sqref="B15"/>
    </sheetView>
  </sheetViews>
  <sheetFormatPr defaultColWidth="9" defaultRowHeight="13.5" outlineLevelCol="4"/>
  <cols>
    <col min="2" max="2" width="35.0916666666667" customWidth="1"/>
    <col min="3" max="3" width="13.6333333333333" customWidth="1"/>
    <col min="4" max="4" width="34.5" customWidth="1"/>
    <col min="5" max="5" width="15.125" customWidth="1"/>
    <col min="6" max="6" width="12" customWidth="1"/>
    <col min="7" max="7" width="9.54166666666667"/>
    <col min="13" max="13" width="9.54166666666667"/>
    <col min="16" max="17" width="9.54166666666667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53170800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3"/>
      <c r="D9" s="12" t="s">
        <v>18</v>
      </c>
      <c r="E9" s="13"/>
    </row>
    <row r="10" ht="15" spans="1:5">
      <c r="A10" s="11">
        <v>5</v>
      </c>
      <c r="B10" s="12" t="s">
        <v>19</v>
      </c>
      <c r="C10" s="13">
        <v>1031100</v>
      </c>
      <c r="D10" s="12" t="s">
        <v>20</v>
      </c>
      <c r="E10" s="14">
        <v>46438700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3841600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1469900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2451700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54201900</v>
      </c>
      <c r="D36" s="12" t="s">
        <v>51</v>
      </c>
      <c r="E36" s="14">
        <f>SUM(E6:E35)</f>
        <v>54201900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54201900</v>
      </c>
      <c r="D38" s="12" t="s">
        <v>55</v>
      </c>
      <c r="E38" s="14">
        <f>E36+E37</f>
        <v>54201900</v>
      </c>
    </row>
  </sheetData>
  <mergeCells count="5">
    <mergeCell ref="A1:E1"/>
    <mergeCell ref="A2:C2"/>
    <mergeCell ref="B3:C3"/>
    <mergeCell ref="D3:E3"/>
    <mergeCell ref="A3:A4"/>
  </mergeCells>
  <pageMargins left="0.314583333333333" right="0.314583333333333" top="0.747916666666667" bottom="0.35416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1"/>
  <sheetViews>
    <sheetView workbookViewId="0">
      <selection activeCell="C19" sqref="C19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83333333333" style="3" customWidth="1"/>
    <col min="5" max="5" width="11.7583333333333" style="3" customWidth="1"/>
    <col min="6" max="6" width="14" style="3" customWidth="1"/>
    <col min="7" max="7" width="13.125" style="3" customWidth="1"/>
    <col min="8" max="8" width="11.2583333333333" style="3" customWidth="1"/>
    <col min="9" max="9" width="11.5" style="3" customWidth="1"/>
    <col min="10" max="10" width="12.2583333333333" style="3" customWidth="1"/>
    <col min="11" max="11" width="18.125" style="3" customWidth="1"/>
    <col min="12" max="12" width="11.125" style="3" customWidth="1"/>
    <col min="13" max="13" width="10.7583333333333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D7+D30+D33+D39+D43+D46+D49</f>
        <v>54201900</v>
      </c>
      <c r="E6" s="14">
        <f>E7+E30+E33+E39+E43+E46+E49</f>
        <v>54201900</v>
      </c>
      <c r="F6" s="14">
        <v>53170800</v>
      </c>
      <c r="G6" s="14">
        <v>1031100</v>
      </c>
      <c r="H6" s="13"/>
      <c r="I6" s="13"/>
      <c r="J6" s="13"/>
      <c r="K6" s="13"/>
      <c r="L6" s="14"/>
      <c r="M6" s="14">
        <f>M7+M30+M33+M39+M43+M46+M49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D8+D11+D17+D20+D22+D24+D26</f>
        <v>46438700</v>
      </c>
      <c r="E7" s="14">
        <f>E8+E11+E17+E20+E22+E24+E26</f>
        <v>46438700</v>
      </c>
      <c r="F7" s="14"/>
      <c r="G7" s="14"/>
      <c r="H7" s="13"/>
      <c r="I7" s="13"/>
      <c r="J7" s="13"/>
      <c r="K7" s="13"/>
      <c r="L7" s="14"/>
      <c r="M7" s="14">
        <f>M8+M11+M17+M20+M22+M24+M26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21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2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21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182400</v>
      </c>
      <c r="E11" s="14">
        <f>SUM(E12:E16)</f>
        <v>182400</v>
      </c>
      <c r="F11" s="14"/>
      <c r="G11" s="14"/>
      <c r="H11" s="13"/>
      <c r="I11" s="13"/>
      <c r="J11" s="13"/>
      <c r="K11" s="13"/>
      <c r="L11" s="21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21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0</v>
      </c>
      <c r="E13" s="14">
        <f>SUM(F13:L13)</f>
        <v>0</v>
      </c>
      <c r="F13" s="14"/>
      <c r="G13" s="13"/>
      <c r="H13" s="13"/>
      <c r="I13" s="13"/>
      <c r="J13" s="13"/>
      <c r="K13" s="13"/>
      <c r="L13" s="21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>
        <f>SUM(F14:L14)</f>
        <v>0</v>
      </c>
      <c r="F14" s="14"/>
      <c r="G14" s="13"/>
      <c r="H14" s="13"/>
      <c r="I14" s="13"/>
      <c r="J14" s="13"/>
      <c r="K14" s="13"/>
      <c r="L14" s="21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>SUM(F15:L15)</f>
        <v>0</v>
      </c>
      <c r="F15" s="14"/>
      <c r="G15" s="14"/>
      <c r="H15" s="13"/>
      <c r="I15" s="13"/>
      <c r="J15" s="13"/>
      <c r="K15" s="13"/>
      <c r="L15" s="21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182400</v>
      </c>
      <c r="E16" s="14">
        <v>182400</v>
      </c>
      <c r="F16" s="14">
        <v>182400</v>
      </c>
      <c r="G16" s="14"/>
      <c r="H16" s="13"/>
      <c r="I16" s="13"/>
      <c r="J16" s="13"/>
      <c r="K16" s="13"/>
      <c r="L16" s="21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D19+D18</f>
        <v>46256300</v>
      </c>
      <c r="E17" s="14">
        <f>D17</f>
        <v>46256300</v>
      </c>
      <c r="F17" s="14"/>
      <c r="G17" s="14"/>
      <c r="H17" s="13"/>
      <c r="I17" s="13"/>
      <c r="J17" s="13"/>
      <c r="K17" s="13"/>
      <c r="L17" s="21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45326300</v>
      </c>
      <c r="E18" s="14">
        <f>SUM(F18:L18)</f>
        <v>45326300</v>
      </c>
      <c r="F18" s="14">
        <v>44295200</v>
      </c>
      <c r="G18" s="14">
        <v>1031100</v>
      </c>
      <c r="H18" s="13"/>
      <c r="I18" s="13"/>
      <c r="J18" s="13"/>
      <c r="K18" s="13"/>
      <c r="L18" s="21"/>
      <c r="M18" s="13"/>
    </row>
    <row r="19" spans="1:13">
      <c r="A19" s="11">
        <v>14</v>
      </c>
      <c r="B19" s="12" t="s">
        <v>95</v>
      </c>
      <c r="C19" s="12" t="s">
        <v>96</v>
      </c>
      <c r="D19" s="13">
        <v>930000</v>
      </c>
      <c r="E19" s="13">
        <v>930000</v>
      </c>
      <c r="F19" s="13">
        <v>930000</v>
      </c>
      <c r="G19" s="20"/>
      <c r="H19" s="13"/>
      <c r="I19" s="13"/>
      <c r="J19" s="13"/>
      <c r="K19" s="13"/>
      <c r="L19" s="21"/>
      <c r="M19" s="13"/>
    </row>
    <row r="20" spans="1:13">
      <c r="A20" s="11">
        <v>15</v>
      </c>
      <c r="B20" s="12" t="s">
        <v>97</v>
      </c>
      <c r="C20" s="12" t="s">
        <v>98</v>
      </c>
      <c r="D20" s="14"/>
      <c r="E20" s="20"/>
      <c r="F20" s="20"/>
      <c r="G20" s="13"/>
      <c r="H20" s="13"/>
      <c r="I20" s="13"/>
      <c r="J20" s="13"/>
      <c r="K20" s="13"/>
      <c r="L20" s="22"/>
      <c r="M20" s="13">
        <f>M21</f>
        <v>0</v>
      </c>
    </row>
    <row r="21" spans="1:13">
      <c r="A21" s="11">
        <v>16</v>
      </c>
      <c r="B21" s="12" t="s">
        <v>99</v>
      </c>
      <c r="C21" s="12" t="s">
        <v>100</v>
      </c>
      <c r="D21" s="14">
        <f>E21+M21</f>
        <v>0</v>
      </c>
      <c r="E21" s="14">
        <f t="shared" ref="E20:E32" si="1">SUM(F21:L21)</f>
        <v>0</v>
      </c>
      <c r="F21" s="14"/>
      <c r="G21" s="13"/>
      <c r="H21" s="13"/>
      <c r="I21" s="13"/>
      <c r="J21" s="13"/>
      <c r="K21" s="13"/>
      <c r="L21" s="22"/>
      <c r="M21" s="13"/>
    </row>
    <row r="22" spans="1:13">
      <c r="A22" s="11">
        <v>17</v>
      </c>
      <c r="B22" s="12" t="s">
        <v>101</v>
      </c>
      <c r="C22" s="12" t="s">
        <v>102</v>
      </c>
      <c r="D22" s="14">
        <f>D23</f>
        <v>0</v>
      </c>
      <c r="E22" s="14">
        <f>E23</f>
        <v>0</v>
      </c>
      <c r="F22" s="14"/>
      <c r="G22" s="13"/>
      <c r="H22" s="13"/>
      <c r="I22" s="13"/>
      <c r="J22" s="13"/>
      <c r="K22" s="13"/>
      <c r="L22" s="22"/>
      <c r="M22" s="14">
        <f>M23</f>
        <v>0</v>
      </c>
    </row>
    <row r="23" spans="1:13">
      <c r="A23" s="11">
        <v>18</v>
      </c>
      <c r="B23" s="12" t="s">
        <v>103</v>
      </c>
      <c r="C23" s="12" t="s">
        <v>104</v>
      </c>
      <c r="D23" s="14">
        <f>E23+M23</f>
        <v>0</v>
      </c>
      <c r="E23" s="14">
        <f t="shared" si="1"/>
        <v>0</v>
      </c>
      <c r="F23" s="14"/>
      <c r="G23" s="13"/>
      <c r="H23" s="13"/>
      <c r="I23" s="13"/>
      <c r="J23" s="13"/>
      <c r="K23" s="13"/>
      <c r="L23" s="22"/>
      <c r="M23" s="14"/>
    </row>
    <row r="24" spans="1:13">
      <c r="A24" s="11">
        <v>19</v>
      </c>
      <c r="B24" s="12" t="s">
        <v>105</v>
      </c>
      <c r="C24" s="12" t="s">
        <v>106</v>
      </c>
      <c r="D24" s="14">
        <f>D25</f>
        <v>0</v>
      </c>
      <c r="E24" s="14">
        <f>E25</f>
        <v>0</v>
      </c>
      <c r="F24" s="14"/>
      <c r="G24" s="14"/>
      <c r="H24" s="13"/>
      <c r="I24" s="13"/>
      <c r="J24" s="13"/>
      <c r="K24" s="13"/>
      <c r="L24" s="21"/>
      <c r="M24" s="13">
        <f>M25</f>
        <v>0</v>
      </c>
    </row>
    <row r="25" spans="1:13">
      <c r="A25" s="11">
        <v>20</v>
      </c>
      <c r="B25" s="12" t="s">
        <v>107</v>
      </c>
      <c r="C25" s="12" t="s">
        <v>108</v>
      </c>
      <c r="D25" s="14">
        <f>E25+M25</f>
        <v>0</v>
      </c>
      <c r="E25" s="14">
        <f t="shared" si="1"/>
        <v>0</v>
      </c>
      <c r="F25" s="14"/>
      <c r="G25" s="14"/>
      <c r="H25" s="13"/>
      <c r="I25" s="13"/>
      <c r="J25" s="13"/>
      <c r="K25" s="13"/>
      <c r="L25" s="21"/>
      <c r="M25" s="13"/>
    </row>
    <row r="26" spans="1:13">
      <c r="A26" s="11">
        <v>21</v>
      </c>
      <c r="B26" s="12" t="s">
        <v>109</v>
      </c>
      <c r="C26" s="12" t="s">
        <v>110</v>
      </c>
      <c r="D26" s="14">
        <f>SUM(D27:D29)</f>
        <v>0</v>
      </c>
      <c r="E26" s="14">
        <f>SUM(E27:E29)</f>
        <v>0</v>
      </c>
      <c r="F26" s="14"/>
      <c r="G26" s="13"/>
      <c r="H26" s="13"/>
      <c r="I26" s="13"/>
      <c r="J26" s="13"/>
      <c r="K26" s="13"/>
      <c r="L26" s="13"/>
      <c r="M26" s="14">
        <f>SUM(M27:M29)</f>
        <v>0</v>
      </c>
    </row>
    <row r="27" spans="1:13">
      <c r="A27" s="11">
        <v>22</v>
      </c>
      <c r="B27" s="12" t="s">
        <v>111</v>
      </c>
      <c r="C27" s="12" t="s">
        <v>112</v>
      </c>
      <c r="D27" s="14">
        <f>E27+M27</f>
        <v>0</v>
      </c>
      <c r="E27" s="14">
        <f t="shared" si="1"/>
        <v>0</v>
      </c>
      <c r="F27" s="14"/>
      <c r="G27" s="13"/>
      <c r="H27" s="13"/>
      <c r="I27" s="13"/>
      <c r="J27" s="13"/>
      <c r="K27" s="13"/>
      <c r="L27" s="13"/>
      <c r="M27" s="13"/>
    </row>
    <row r="28" spans="1:13">
      <c r="A28" s="11">
        <v>23</v>
      </c>
      <c r="B28" s="12" t="s">
        <v>113</v>
      </c>
      <c r="C28" s="12" t="s">
        <v>114</v>
      </c>
      <c r="D28" s="14">
        <f t="shared" ref="D28:D29" si="2">E28+M28</f>
        <v>0</v>
      </c>
      <c r="E28" s="14">
        <f t="shared" si="1"/>
        <v>0</v>
      </c>
      <c r="F28" s="13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 t="shared" si="2"/>
        <v>0</v>
      </c>
      <c r="E29" s="14">
        <f t="shared" si="1"/>
        <v>0</v>
      </c>
      <c r="F29" s="14"/>
      <c r="G29" s="13"/>
      <c r="H29" s="13"/>
      <c r="I29" s="13"/>
      <c r="J29" s="13"/>
      <c r="K29" s="13"/>
      <c r="L29" s="13"/>
      <c r="M29" s="14"/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120</v>
      </c>
      <c r="D31" s="14">
        <f>D32</f>
        <v>0</v>
      </c>
      <c r="E31" s="14">
        <f>E32</f>
        <v>0</v>
      </c>
      <c r="F31" s="14"/>
      <c r="G31" s="13"/>
      <c r="H31" s="13"/>
      <c r="I31" s="13"/>
      <c r="J31" s="13"/>
      <c r="K31" s="13"/>
      <c r="L31" s="13"/>
      <c r="M31" s="13">
        <f>M32</f>
        <v>0</v>
      </c>
    </row>
    <row r="32" spans="1:13">
      <c r="A32" s="11">
        <v>27</v>
      </c>
      <c r="B32" s="12" t="s">
        <v>121</v>
      </c>
      <c r="C32" s="12" t="s">
        <v>120</v>
      </c>
      <c r="D32" s="14">
        <f>E32+M32</f>
        <v>0</v>
      </c>
      <c r="E32" s="14">
        <f t="shared" si="1"/>
        <v>0</v>
      </c>
      <c r="F32" s="14"/>
      <c r="G32" s="13"/>
      <c r="H32" s="13"/>
      <c r="I32" s="13"/>
      <c r="J32" s="13"/>
      <c r="K32" s="13"/>
      <c r="L32" s="13"/>
      <c r="M32" s="13"/>
    </row>
    <row r="33" spans="1:13">
      <c r="A33" s="11">
        <v>28</v>
      </c>
      <c r="B33" s="12" t="s">
        <v>122</v>
      </c>
      <c r="C33" s="12" t="s">
        <v>123</v>
      </c>
      <c r="D33" s="14">
        <f>D34</f>
        <v>3841600</v>
      </c>
      <c r="E33" s="14">
        <f>E34</f>
        <v>3841600</v>
      </c>
      <c r="F33" s="14"/>
      <c r="G33" s="13"/>
      <c r="H33" s="13"/>
      <c r="I33" s="13"/>
      <c r="J33" s="13"/>
      <c r="K33" s="13"/>
      <c r="L33" s="13"/>
      <c r="M33" s="13">
        <f>M34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SUM(D35:D38)</f>
        <v>3841600</v>
      </c>
      <c r="E34" s="14">
        <f>SUM(E35:E38)</f>
        <v>3841600</v>
      </c>
      <c r="F34" s="14"/>
      <c r="G34" s="13"/>
      <c r="H34" s="13"/>
      <c r="I34" s="13"/>
      <c r="J34" s="13"/>
      <c r="K34" s="13"/>
      <c r="L34" s="13"/>
      <c r="M34" s="13">
        <f>SUM(M35:M38)</f>
        <v>0</v>
      </c>
    </row>
    <row r="35" spans="1:13">
      <c r="A35" s="11">
        <v>30</v>
      </c>
      <c r="B35" s="12" t="s">
        <v>126</v>
      </c>
      <c r="C35" s="12" t="s">
        <v>127</v>
      </c>
      <c r="D35" s="14">
        <f>E35+M35</f>
        <v>0</v>
      </c>
      <c r="E35" s="14">
        <f t="shared" ref="E35:E38" si="3">SUM(F35:L35)</f>
        <v>0</v>
      </c>
      <c r="F35" s="14"/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ref="D36:D38" si="4">E36+M36</f>
        <v>547000</v>
      </c>
      <c r="E36" s="14">
        <f t="shared" si="3"/>
        <v>547000</v>
      </c>
      <c r="F36" s="14">
        <v>547000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3268900</v>
      </c>
      <c r="E37" s="14">
        <f t="shared" si="3"/>
        <v>3268900</v>
      </c>
      <c r="F37" s="14">
        <v>3268900</v>
      </c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 t="shared" si="4"/>
        <v>25700</v>
      </c>
      <c r="E38" s="14">
        <f t="shared" si="3"/>
        <v>25700</v>
      </c>
      <c r="F38" s="14">
        <v>25700</v>
      </c>
      <c r="G38" s="13"/>
      <c r="H38" s="13"/>
      <c r="I38" s="13"/>
      <c r="J38" s="13"/>
      <c r="K38" s="13"/>
      <c r="L38" s="13"/>
      <c r="M38" s="13"/>
    </row>
    <row r="39" spans="1:13">
      <c r="A39" s="11">
        <v>34</v>
      </c>
      <c r="B39" s="12" t="s">
        <v>134</v>
      </c>
      <c r="C39" s="12" t="s">
        <v>135</v>
      </c>
      <c r="D39" s="14">
        <f>D40</f>
        <v>1469900</v>
      </c>
      <c r="E39" s="14">
        <f>E40</f>
        <v>1469900</v>
      </c>
      <c r="F39" s="14"/>
      <c r="G39" s="13"/>
      <c r="H39" s="13"/>
      <c r="I39" s="13"/>
      <c r="J39" s="13"/>
      <c r="K39" s="13"/>
      <c r="L39" s="13"/>
      <c r="M39" s="13">
        <f>M40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D41+D42</f>
        <v>1469900</v>
      </c>
      <c r="E40" s="14">
        <f>E41+E42</f>
        <v>1469900</v>
      </c>
      <c r="F40" s="14"/>
      <c r="G40" s="13"/>
      <c r="H40" s="13"/>
      <c r="I40" s="13"/>
      <c r="J40" s="13"/>
      <c r="K40" s="13"/>
      <c r="L40" s="13"/>
      <c r="M40" s="13">
        <f>M41+M42</f>
        <v>0</v>
      </c>
    </row>
    <row r="41" spans="1:13">
      <c r="A41" s="11">
        <v>36</v>
      </c>
      <c r="B41" s="12" t="s">
        <v>138</v>
      </c>
      <c r="C41" s="12" t="s">
        <v>139</v>
      </c>
      <c r="D41" s="14">
        <f>E41+M41</f>
        <v>0</v>
      </c>
      <c r="E41" s="14">
        <f t="shared" ref="E41:E42" si="5">SUM(F41:L41)</f>
        <v>0</v>
      </c>
      <c r="F41" s="14"/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E42+M42</f>
        <v>1469900</v>
      </c>
      <c r="E42" s="14">
        <f t="shared" si="5"/>
        <v>1469900</v>
      </c>
      <c r="F42" s="14">
        <v>1469900</v>
      </c>
      <c r="G42" s="13"/>
      <c r="H42" s="13"/>
      <c r="I42" s="13"/>
      <c r="J42" s="13"/>
      <c r="K42" s="13"/>
      <c r="L42" s="13"/>
      <c r="M42" s="13"/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D45</f>
        <v>0</v>
      </c>
      <c r="E44" s="14">
        <f>E45</f>
        <v>0</v>
      </c>
      <c r="F44" s="14"/>
      <c r="G44" s="13"/>
      <c r="H44" s="13"/>
      <c r="I44" s="13"/>
      <c r="J44" s="13"/>
      <c r="K44" s="13"/>
      <c r="L44" s="13"/>
      <c r="M44" s="13">
        <f>M45</f>
        <v>0</v>
      </c>
    </row>
    <row r="45" spans="1:13">
      <c r="A45" s="11">
        <v>40</v>
      </c>
      <c r="B45" s="12" t="s">
        <v>146</v>
      </c>
      <c r="C45" s="12" t="s">
        <v>147</v>
      </c>
      <c r="D45" s="14">
        <f>E45+M45</f>
        <v>0</v>
      </c>
      <c r="E45" s="14">
        <f t="shared" ref="E45" si="6">SUM(F45:L45)</f>
        <v>0</v>
      </c>
      <c r="F45" s="14"/>
      <c r="G45" s="13"/>
      <c r="H45" s="13"/>
      <c r="I45" s="13"/>
      <c r="J45" s="13"/>
      <c r="K45" s="13"/>
      <c r="L45" s="13"/>
      <c r="M45" s="13"/>
    </row>
    <row r="46" spans="1:13">
      <c r="A46" s="11">
        <v>41</v>
      </c>
      <c r="B46" s="12" t="s">
        <v>148</v>
      </c>
      <c r="C46" s="12" t="s">
        <v>149</v>
      </c>
      <c r="D46" s="14">
        <f>D47</f>
        <v>2451700</v>
      </c>
      <c r="E46" s="14">
        <f>E47</f>
        <v>2451700</v>
      </c>
      <c r="F46" s="14"/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D48</f>
        <v>2451700</v>
      </c>
      <c r="E47" s="14">
        <f>E48</f>
        <v>2451700</v>
      </c>
      <c r="F47" s="14"/>
      <c r="G47" s="13"/>
      <c r="H47" s="13"/>
      <c r="I47" s="13"/>
      <c r="J47" s="13"/>
      <c r="K47" s="13"/>
      <c r="L47" s="13"/>
      <c r="M47" s="13">
        <f>M48</f>
        <v>0</v>
      </c>
    </row>
    <row r="48" spans="1:13">
      <c r="A48" s="11">
        <v>43</v>
      </c>
      <c r="B48" s="12" t="s">
        <v>152</v>
      </c>
      <c r="C48" s="12" t="s">
        <v>153</v>
      </c>
      <c r="D48" s="14">
        <f>E48+M48</f>
        <v>2451700</v>
      </c>
      <c r="E48" s="14">
        <f t="shared" ref="E48" si="7">SUM(F48:L48)</f>
        <v>2451700</v>
      </c>
      <c r="F48" s="14">
        <v>2451700</v>
      </c>
      <c r="G48" s="13"/>
      <c r="H48" s="13"/>
      <c r="I48" s="13"/>
      <c r="J48" s="13"/>
      <c r="K48" s="13"/>
      <c r="L48" s="13"/>
      <c r="M48" s="13"/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D51</f>
        <v>0</v>
      </c>
      <c r="E50" s="13">
        <f>E51</f>
        <v>0</v>
      </c>
      <c r="F50" s="13"/>
      <c r="G50" s="13"/>
      <c r="H50" s="13"/>
      <c r="I50" s="13"/>
      <c r="J50" s="13"/>
      <c r="K50" s="13"/>
      <c r="L50" s="13"/>
      <c r="M50" s="14">
        <f>M51</f>
        <v>0</v>
      </c>
    </row>
    <row r="51" spans="1:13">
      <c r="A51" s="11">
        <v>46</v>
      </c>
      <c r="B51" s="12" t="s">
        <v>158</v>
      </c>
      <c r="C51" s="12" t="s">
        <v>159</v>
      </c>
      <c r="D51" s="14">
        <f>E51+M51</f>
        <v>0</v>
      </c>
      <c r="E51" s="13">
        <f t="shared" ref="E51" si="8">SUM(F51:L51)</f>
        <v>0</v>
      </c>
      <c r="F51" s="13"/>
      <c r="G51" s="13"/>
      <c r="H51" s="13"/>
      <c r="I51" s="13"/>
      <c r="J51" s="13"/>
      <c r="K51" s="13"/>
      <c r="L51" s="13"/>
      <c r="M51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333333333333" right="0.708333333333333" top="0.747916666666667" bottom="0.747916666666667" header="0.314583333333333" footer="0.314583333333333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1"/>
  <sheetViews>
    <sheetView workbookViewId="0">
      <selection activeCell="C28" sqref="C28"/>
    </sheetView>
  </sheetViews>
  <sheetFormatPr defaultColWidth="8.875" defaultRowHeight="15"/>
  <cols>
    <col min="1" max="1" width="7.125" style="1" customWidth="1"/>
    <col min="2" max="2" width="9.25833333333333" style="2" customWidth="1"/>
    <col min="3" max="3" width="44.5" style="2" customWidth="1"/>
    <col min="4" max="4" width="12.7583333333333" style="3" customWidth="1"/>
    <col min="5" max="5" width="10.2583333333333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160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161</v>
      </c>
      <c r="C3" s="10" t="s">
        <v>1</v>
      </c>
      <c r="D3" s="10" t="s">
        <v>51</v>
      </c>
      <c r="E3" s="10" t="s">
        <v>162</v>
      </c>
      <c r="F3" s="10" t="s">
        <v>163</v>
      </c>
      <c r="G3" s="10" t="s">
        <v>164</v>
      </c>
      <c r="H3" s="10" t="s">
        <v>165</v>
      </c>
      <c r="I3" s="10" t="s">
        <v>166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D7+D30+D33+D39+D43+D46+D49</f>
        <v>54201900</v>
      </c>
      <c r="E6" s="14">
        <f>E7+E30+E33+E39+E43+E46+E49</f>
        <v>39461400</v>
      </c>
      <c r="F6" s="14">
        <f>F7+F30+F33+F39+F43+F46+F49</f>
        <v>14740500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D8+D11+D17+D20+D22+D24+D26</f>
        <v>46438700</v>
      </c>
      <c r="E7" s="14">
        <f>E8+E11+E17+E20+E22+E24+E26</f>
        <v>31698200</v>
      </c>
      <c r="F7" s="14">
        <f>F8+F11+F17+F20+F22+F24+F26</f>
        <v>14740500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182400</v>
      </c>
      <c r="E11" s="14">
        <f>SUM(E12:E16)</f>
        <v>0</v>
      </c>
      <c r="F11" s="14">
        <f>SUM(F12:F16)</f>
        <v>182400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>SUM(E13:F13)</f>
        <v>0</v>
      </c>
      <c r="E13" s="14"/>
      <c r="F13" s="14"/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>SUM(E14:F14)</f>
        <v>0</v>
      </c>
      <c r="E14" s="14"/>
      <c r="F14" s="14"/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>SUM(E15:F15)</f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>SUM(E16:F16)</f>
        <v>182400</v>
      </c>
      <c r="E16" s="14"/>
      <c r="F16" s="14">
        <v>182400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D18+D19</f>
        <v>46256300</v>
      </c>
      <c r="E17" s="14">
        <f>E18</f>
        <v>31698200</v>
      </c>
      <c r="F17" s="14">
        <f>F18+F19</f>
        <v>14558100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v>45326300</v>
      </c>
      <c r="E18" s="14">
        <v>31698200</v>
      </c>
      <c r="F18" s="14">
        <v>13628100</v>
      </c>
      <c r="G18" s="13"/>
      <c r="H18" s="13"/>
      <c r="I18" s="13"/>
    </row>
    <row r="19" spans="1:9">
      <c r="A19" s="11">
        <v>14</v>
      </c>
      <c r="B19" s="12">
        <v>2050399</v>
      </c>
      <c r="C19" s="12" t="s">
        <v>96</v>
      </c>
      <c r="D19" s="14">
        <v>930000</v>
      </c>
      <c r="E19" s="14">
        <v>0</v>
      </c>
      <c r="F19" s="14">
        <v>930000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>D21</f>
        <v>0</v>
      </c>
      <c r="E20" s="13">
        <f>E21</f>
        <v>0</v>
      </c>
      <c r="F20" s="14">
        <f>F21</f>
        <v>0</v>
      </c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 t="shared" ref="D20:D29" si="0">SUM(E21:F21)</f>
        <v>0</v>
      </c>
      <c r="E21" s="13"/>
      <c r="F21" s="14"/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>D23</f>
        <v>0</v>
      </c>
      <c r="E22" s="14">
        <f>E23</f>
        <v>0</v>
      </c>
      <c r="F22" s="14">
        <f>F23</f>
        <v>0</v>
      </c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 t="shared" si="0"/>
        <v>0</v>
      </c>
      <c r="E23" s="14"/>
      <c r="F23" s="14"/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>D25</f>
        <v>0</v>
      </c>
      <c r="E24" s="14">
        <f>E25</f>
        <v>0</v>
      </c>
      <c r="F24" s="14">
        <f>F25</f>
        <v>0</v>
      </c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 t="shared" si="0"/>
        <v>0</v>
      </c>
      <c r="E25" s="14"/>
      <c r="F25" s="14"/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>D27+D28+D29</f>
        <v>0</v>
      </c>
      <c r="E26" s="13">
        <f>E27+E28+E29</f>
        <v>0</v>
      </c>
      <c r="F26" s="14">
        <f>F27+F28+F29</f>
        <v>0</v>
      </c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si="0"/>
        <v>0</v>
      </c>
      <c r="E29" s="13"/>
      <c r="F29" s="14"/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ref="D30:F31" si="1">D31</f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120</v>
      </c>
      <c r="D31" s="14">
        <f t="shared" si="1"/>
        <v>0</v>
      </c>
      <c r="E31" s="13">
        <f t="shared" si="1"/>
        <v>0</v>
      </c>
      <c r="F31" s="14">
        <f t="shared" si="1"/>
        <v>0</v>
      </c>
      <c r="G31" s="13"/>
      <c r="H31" s="13"/>
      <c r="I31" s="13"/>
    </row>
    <row r="32" spans="1:9">
      <c r="A32" s="11">
        <v>27</v>
      </c>
      <c r="B32" s="12" t="s">
        <v>121</v>
      </c>
      <c r="C32" s="12" t="s">
        <v>120</v>
      </c>
      <c r="D32" s="14">
        <f t="shared" ref="D32" si="2">SUM(E32:F32)</f>
        <v>0</v>
      </c>
      <c r="E32" s="13"/>
      <c r="F32" s="14"/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D34</f>
        <v>3841600</v>
      </c>
      <c r="E33" s="14">
        <f>E34</f>
        <v>3841600</v>
      </c>
      <c r="F33" s="13">
        <f>F34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>SUM(D35:D38)</f>
        <v>3841600</v>
      </c>
      <c r="E34" s="14">
        <f>SUM(E35:E38)</f>
        <v>3841600</v>
      </c>
      <c r="F34" s="13">
        <f>SUM(F35:F38)</f>
        <v>0</v>
      </c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ref="D35:D37" si="3">SUM(E35:F35)</f>
        <v>0</v>
      </c>
      <c r="E35" s="14"/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547000</v>
      </c>
      <c r="E36" s="14">
        <v>547000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si="3"/>
        <v>3268900</v>
      </c>
      <c r="E37" s="14">
        <v>3268900</v>
      </c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 t="shared" ref="D38" si="4">SUM(E38:F38)</f>
        <v>25700</v>
      </c>
      <c r="E38" s="14">
        <v>25700</v>
      </c>
      <c r="F38" s="13"/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</f>
        <v>1469900</v>
      </c>
      <c r="E39" s="14">
        <f>E40</f>
        <v>1469900</v>
      </c>
      <c r="F39" s="13">
        <f>F40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D41+D42</f>
        <v>1469900</v>
      </c>
      <c r="E40" s="14">
        <f>E41+E42</f>
        <v>1469900</v>
      </c>
      <c r="F40" s="13">
        <f>F41+F42</f>
        <v>0</v>
      </c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0</v>
      </c>
      <c r="E41" s="14"/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>E42+F42</f>
        <v>1469900</v>
      </c>
      <c r="E42" s="14">
        <v>1469900</v>
      </c>
      <c r="F42" s="13"/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ref="D43:F44" si="5">D44</f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 t="shared" si="5"/>
        <v>0</v>
      </c>
      <c r="E44" s="13">
        <f t="shared" si="5"/>
        <v>0</v>
      </c>
      <c r="F44" s="14">
        <f t="shared" si="5"/>
        <v>0</v>
      </c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>E45+F45</f>
        <v>0</v>
      </c>
      <c r="E45" s="13"/>
      <c r="F45" s="14"/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ref="D46:F47" si="6">D47</f>
        <v>2451700</v>
      </c>
      <c r="E46" s="14">
        <f t="shared" si="6"/>
        <v>2451700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 t="shared" si="6"/>
        <v>2451700</v>
      </c>
      <c r="E47" s="14">
        <f t="shared" si="6"/>
        <v>2451700</v>
      </c>
      <c r="F47" s="13">
        <f t="shared" si="6"/>
        <v>0</v>
      </c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>E48+F48</f>
        <v>2451700</v>
      </c>
      <c r="E48" s="14">
        <v>2451700</v>
      </c>
      <c r="F48" s="13"/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ref="D49:F50" si="7">D50</f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 t="shared" si="7"/>
        <v>0</v>
      </c>
      <c r="E50" s="13">
        <f t="shared" si="7"/>
        <v>0</v>
      </c>
      <c r="F50" s="14">
        <f t="shared" si="7"/>
        <v>0</v>
      </c>
      <c r="G50" s="13"/>
      <c r="H50" s="13"/>
      <c r="I50" s="13"/>
    </row>
    <row r="51" spans="1:9">
      <c r="A51" s="11">
        <v>46</v>
      </c>
      <c r="B51" s="12" t="s">
        <v>158</v>
      </c>
      <c r="C51" s="12" t="s">
        <v>159</v>
      </c>
      <c r="D51" s="14">
        <f>E51+F51</f>
        <v>0</v>
      </c>
      <c r="E51" s="13"/>
      <c r="F51" s="14"/>
      <c r="G51" s="13"/>
      <c r="H51" s="13"/>
      <c r="I51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055555555556" right="0.118055555555556" top="0.354166666666667" bottom="0.354166666666667" header="0.314583333333333" footer="0.314583333333333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A24" workbookViewId="0">
      <selection activeCell="D39" sqref="D39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83333333333" style="3" customWidth="1"/>
    <col min="4" max="4" width="30" style="2" customWidth="1"/>
    <col min="5" max="5" width="11.5" style="3" customWidth="1"/>
    <col min="6" max="6" width="18.7583333333333" style="3" customWidth="1"/>
    <col min="7" max="7" width="19.2583333333333" style="3" customWidth="1"/>
    <col min="8" max="8" width="18.875" style="3" customWidth="1"/>
    <col min="9" max="16384" width="8.875" style="4"/>
  </cols>
  <sheetData>
    <row r="1" ht="14.25" spans="1:8">
      <c r="A1" s="5" t="s">
        <v>167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168</v>
      </c>
      <c r="D4" s="10" t="s">
        <v>8</v>
      </c>
      <c r="E4" s="10" t="s">
        <v>58</v>
      </c>
      <c r="F4" s="19" t="s">
        <v>169</v>
      </c>
      <c r="G4" s="19" t="s">
        <v>170</v>
      </c>
      <c r="H4" s="19" t="s">
        <v>171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172</v>
      </c>
      <c r="C6" s="14">
        <v>53170800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173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174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45407600</v>
      </c>
      <c r="F10" s="14">
        <v>45407600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3841600</v>
      </c>
      <c r="F13" s="14">
        <v>3841600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1469900</v>
      </c>
      <c r="F15" s="14">
        <v>1469900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2451700</v>
      </c>
      <c r="F25" s="14">
        <v>2451700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53170800</v>
      </c>
      <c r="D36" s="12" t="s">
        <v>51</v>
      </c>
      <c r="E36" s="14">
        <f>E10+E12+E13+E15+E18+E25+E30</f>
        <v>53170800</v>
      </c>
      <c r="F36" s="14">
        <f t="shared" ref="F36:G36" si="0">F10+F12+F13+F15+F18+F25+F30</f>
        <v>53170800</v>
      </c>
      <c r="G36" s="14">
        <f t="shared" si="0"/>
        <v>0</v>
      </c>
      <c r="H36" s="13"/>
    </row>
    <row r="37" spans="1:8">
      <c r="A37" s="11">
        <v>32</v>
      </c>
      <c r="B37" s="12" t="s">
        <v>175</v>
      </c>
      <c r="C37" s="14">
        <f>C38+C39+C40</f>
        <v>0</v>
      </c>
      <c r="D37" s="12" t="s">
        <v>176</v>
      </c>
      <c r="E37" s="13"/>
      <c r="F37" s="13"/>
      <c r="G37" s="13"/>
      <c r="H37" s="13"/>
    </row>
    <row r="38" spans="1:8">
      <c r="A38" s="11">
        <v>33</v>
      </c>
      <c r="B38" s="12" t="s">
        <v>172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173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174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53170800</v>
      </c>
      <c r="D41" s="12" t="s">
        <v>55</v>
      </c>
      <c r="E41" s="14">
        <f>E36</f>
        <v>53170800</v>
      </c>
      <c r="F41" s="14">
        <f>F36</f>
        <v>53170800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055555555556" right="0.118055555555556" top="0.354166666666667" bottom="0.156944444444444" header="0.314583333333333" footer="0.314583333333333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C26" sqref="C26"/>
    </sheetView>
  </sheetViews>
  <sheetFormatPr defaultColWidth="8.875" defaultRowHeight="15" outlineLevelCol="7"/>
  <cols>
    <col min="1" max="1" width="7.125" style="1" customWidth="1"/>
    <col min="2" max="2" width="10.2583333333333" style="2" customWidth="1"/>
    <col min="3" max="3" width="31.875" style="2" customWidth="1"/>
    <col min="4" max="4" width="9.625" style="3" customWidth="1"/>
    <col min="5" max="5" width="10.125" style="3" customWidth="1"/>
    <col min="6" max="6" width="13.9083333333333" style="3" customWidth="1"/>
    <col min="7" max="7" width="16.0916666666667" style="3" customWidth="1"/>
    <col min="8" max="8" width="10.7583333333333" style="3" customWidth="1"/>
    <col min="9" max="16384" width="8.875" style="4"/>
  </cols>
  <sheetData>
    <row r="1" ht="14.25" spans="1:8">
      <c r="A1" s="5" t="s">
        <v>177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178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161</v>
      </c>
      <c r="C3" s="10" t="s">
        <v>1</v>
      </c>
      <c r="D3" s="10" t="s">
        <v>58</v>
      </c>
      <c r="E3" s="10" t="s">
        <v>162</v>
      </c>
      <c r="F3" s="10" t="s">
        <v>1</v>
      </c>
      <c r="G3" s="10" t="s">
        <v>1</v>
      </c>
      <c r="H3" s="10" t="s">
        <v>163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179</v>
      </c>
      <c r="G4" s="10" t="s">
        <v>180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D7+D30+D33+D39+D43+D46</f>
        <v>53170800</v>
      </c>
      <c r="E6" s="14">
        <f t="shared" si="0"/>
        <v>39461400</v>
      </c>
      <c r="F6" s="14">
        <f t="shared" si="0"/>
        <v>38690900</v>
      </c>
      <c r="G6" s="14">
        <f t="shared" ref="G6:H6" si="1">G7+G30+G33+G39+G43+G46</f>
        <v>770500</v>
      </c>
      <c r="H6" s="14">
        <f t="shared" si="1"/>
        <v>13709400</v>
      </c>
    </row>
    <row r="7" spans="1:8">
      <c r="A7" s="11">
        <v>2</v>
      </c>
      <c r="B7" s="12" t="s">
        <v>71</v>
      </c>
      <c r="C7" s="12" t="s">
        <v>72</v>
      </c>
      <c r="D7" s="14">
        <f>D8+D11+D17+D20+D22+D24+D26</f>
        <v>45407600</v>
      </c>
      <c r="E7" s="14">
        <f t="shared" ref="E7:H7" si="2">E8+E11+E17+E20+E22+E24+E26</f>
        <v>31698200</v>
      </c>
      <c r="F7" s="14">
        <f t="shared" si="2"/>
        <v>30997900</v>
      </c>
      <c r="G7" s="14">
        <f t="shared" si="2"/>
        <v>700300</v>
      </c>
      <c r="H7" s="14">
        <f t="shared" si="2"/>
        <v>13709400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182400</v>
      </c>
      <c r="E11" s="14">
        <f>SUM(E12:E16)</f>
        <v>0</v>
      </c>
      <c r="F11" s="14">
        <f t="shared" ref="F11:H11" si="4">SUM(F12:F16)</f>
        <v>0</v>
      </c>
      <c r="G11" s="14">
        <f t="shared" si="4"/>
        <v>0</v>
      </c>
      <c r="H11" s="14">
        <f t="shared" si="4"/>
        <v>182400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0</v>
      </c>
      <c r="E13" s="14">
        <f t="shared" ref="E13:E18" si="6">F13+G13</f>
        <v>0</v>
      </c>
      <c r="F13" s="14"/>
      <c r="G13" s="14"/>
      <c r="H13" s="14"/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0</v>
      </c>
      <c r="E14" s="14">
        <f t="shared" si="6"/>
        <v>0</v>
      </c>
      <c r="F14" s="14"/>
      <c r="G14" s="14"/>
      <c r="H14" s="14"/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182400</v>
      </c>
      <c r="E16" s="14">
        <f t="shared" si="6"/>
        <v>0</v>
      </c>
      <c r="F16" s="14"/>
      <c r="G16" s="14"/>
      <c r="H16" s="14">
        <v>182400</v>
      </c>
    </row>
    <row r="17" spans="1:8">
      <c r="A17" s="11">
        <v>12</v>
      </c>
      <c r="B17" s="12" t="s">
        <v>91</v>
      </c>
      <c r="C17" s="12" t="s">
        <v>92</v>
      </c>
      <c r="D17" s="14">
        <f>D18+D19</f>
        <v>45225200</v>
      </c>
      <c r="E17" s="14">
        <f>E18</f>
        <v>31698200</v>
      </c>
      <c r="F17" s="14">
        <f t="shared" ref="F17:H17" si="7">F18</f>
        <v>30997900</v>
      </c>
      <c r="G17" s="14">
        <f t="shared" si="7"/>
        <v>700300</v>
      </c>
      <c r="H17" s="14">
        <f>H18+H19</f>
        <v>13527000</v>
      </c>
    </row>
    <row r="18" spans="1:8">
      <c r="A18" s="11">
        <v>13</v>
      </c>
      <c r="B18" s="12" t="s">
        <v>93</v>
      </c>
      <c r="C18" s="12" t="s">
        <v>94</v>
      </c>
      <c r="D18" s="14">
        <v>44295200</v>
      </c>
      <c r="E18" s="14">
        <v>31698200</v>
      </c>
      <c r="F18" s="14">
        <v>30997900</v>
      </c>
      <c r="G18" s="14">
        <v>700300</v>
      </c>
      <c r="H18" s="14">
        <v>12597000</v>
      </c>
    </row>
    <row r="19" spans="1:8">
      <c r="A19" s="11">
        <v>14</v>
      </c>
      <c r="B19" s="12" t="s">
        <v>95</v>
      </c>
      <c r="C19" s="12" t="s">
        <v>96</v>
      </c>
      <c r="D19" s="13">
        <v>930000</v>
      </c>
      <c r="E19" s="13"/>
      <c r="F19" s="13"/>
      <c r="G19" s="13"/>
      <c r="H19" s="13">
        <v>930000</v>
      </c>
    </row>
    <row r="20" spans="1:8">
      <c r="A20" s="11">
        <v>15</v>
      </c>
      <c r="B20" s="12" t="s">
        <v>97</v>
      </c>
      <c r="C20" s="12" t="s">
        <v>98</v>
      </c>
      <c r="D20" s="14">
        <f>D21</f>
        <v>0</v>
      </c>
      <c r="E20" s="13">
        <f>E21</f>
        <v>0</v>
      </c>
      <c r="F20" s="13">
        <f t="shared" ref="F20:H20" si="8">F21</f>
        <v>0</v>
      </c>
      <c r="G20" s="13">
        <f t="shared" si="8"/>
        <v>0</v>
      </c>
      <c r="H20" s="13">
        <f t="shared" si="8"/>
        <v>0</v>
      </c>
    </row>
    <row r="21" spans="1:8">
      <c r="A21" s="11">
        <v>16</v>
      </c>
      <c r="B21" s="12" t="s">
        <v>99</v>
      </c>
      <c r="C21" s="12" t="s">
        <v>100</v>
      </c>
      <c r="D21" s="14">
        <f>E21+H21</f>
        <v>0</v>
      </c>
      <c r="E21" s="13">
        <f>F21+G21</f>
        <v>0</v>
      </c>
      <c r="F21" s="13"/>
      <c r="G21" s="13"/>
      <c r="H21" s="14"/>
    </row>
    <row r="22" spans="1:8">
      <c r="A22" s="11">
        <v>17</v>
      </c>
      <c r="B22" s="12" t="s">
        <v>101</v>
      </c>
      <c r="C22" s="12" t="s">
        <v>102</v>
      </c>
      <c r="D22" s="14">
        <f>D23</f>
        <v>0</v>
      </c>
      <c r="E22" s="14">
        <f>E23</f>
        <v>0</v>
      </c>
      <c r="F22" s="14">
        <f t="shared" ref="F22:H22" si="9">F23</f>
        <v>0</v>
      </c>
      <c r="G22" s="14">
        <f t="shared" si="9"/>
        <v>0</v>
      </c>
      <c r="H22" s="14">
        <f t="shared" si="9"/>
        <v>0</v>
      </c>
    </row>
    <row r="23" spans="1:8">
      <c r="A23" s="11">
        <v>18</v>
      </c>
      <c r="B23" s="12" t="s">
        <v>103</v>
      </c>
      <c r="C23" s="12" t="s">
        <v>104</v>
      </c>
      <c r="D23" s="14">
        <f>E23+H23</f>
        <v>0</v>
      </c>
      <c r="E23" s="14">
        <f>F23+G23</f>
        <v>0</v>
      </c>
      <c r="F23" s="14"/>
      <c r="G23" s="14"/>
      <c r="H23" s="14"/>
    </row>
    <row r="24" spans="1:8">
      <c r="A24" s="11">
        <v>19</v>
      </c>
      <c r="B24" s="12" t="s">
        <v>105</v>
      </c>
      <c r="C24" s="12" t="s">
        <v>106</v>
      </c>
      <c r="D24" s="14">
        <f>D25</f>
        <v>0</v>
      </c>
      <c r="E24" s="14">
        <f>E25</f>
        <v>0</v>
      </c>
      <c r="F24" s="14">
        <f t="shared" ref="F24" si="10">F25</f>
        <v>0</v>
      </c>
      <c r="G24" s="14">
        <f t="shared" ref="G24" si="11">G25</f>
        <v>0</v>
      </c>
      <c r="H24" s="14">
        <f t="shared" ref="H24" si="12">H25</f>
        <v>0</v>
      </c>
    </row>
    <row r="25" spans="1:8">
      <c r="A25" s="11">
        <v>20</v>
      </c>
      <c r="B25" s="12" t="s">
        <v>107</v>
      </c>
      <c r="C25" s="12" t="s">
        <v>108</v>
      </c>
      <c r="D25" s="14">
        <f>E25+H25</f>
        <v>0</v>
      </c>
      <c r="E25" s="14">
        <f>F25+G25</f>
        <v>0</v>
      </c>
      <c r="F25" s="14"/>
      <c r="G25" s="14"/>
      <c r="H25" s="14"/>
    </row>
    <row r="26" spans="1:8">
      <c r="A26" s="11">
        <v>21</v>
      </c>
      <c r="B26" s="12" t="s">
        <v>109</v>
      </c>
      <c r="C26" s="12" t="s">
        <v>110</v>
      </c>
      <c r="D26" s="13">
        <f>SUM(D27:D29)</f>
        <v>0</v>
      </c>
      <c r="E26" s="13">
        <f>SUM(E27:E29)</f>
        <v>0</v>
      </c>
      <c r="F26" s="13">
        <f t="shared" ref="F26:H26" si="13">SUM(F27:F29)</f>
        <v>0</v>
      </c>
      <c r="G26" s="13">
        <f t="shared" si="13"/>
        <v>0</v>
      </c>
      <c r="H26" s="13">
        <f t="shared" si="13"/>
        <v>0</v>
      </c>
    </row>
    <row r="27" spans="1:8">
      <c r="A27" s="11">
        <v>22</v>
      </c>
      <c r="B27" s="12" t="s">
        <v>111</v>
      </c>
      <c r="C27" s="12" t="s">
        <v>112</v>
      </c>
      <c r="D27" s="14">
        <f>E27+H27</f>
        <v>0</v>
      </c>
      <c r="E27" s="13">
        <f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ref="D28:D29" si="14">E28+H28</f>
        <v>0</v>
      </c>
      <c r="E28" s="13">
        <f t="shared" ref="E28:E29" si="15">F28+G28</f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4">
        <f t="shared" si="14"/>
        <v>0</v>
      </c>
      <c r="E29" s="13">
        <f t="shared" si="15"/>
        <v>0</v>
      </c>
      <c r="F29" s="13"/>
      <c r="G29" s="13"/>
      <c r="H29" s="14"/>
    </row>
    <row r="30" spans="1:8">
      <c r="A30" s="11">
        <v>25</v>
      </c>
      <c r="B30" s="12" t="s">
        <v>117</v>
      </c>
      <c r="C30" s="12" t="s">
        <v>118</v>
      </c>
      <c r="D30" s="13">
        <f>D31</f>
        <v>0</v>
      </c>
      <c r="E30" s="13">
        <f>E31</f>
        <v>0</v>
      </c>
      <c r="F30" s="13">
        <f t="shared" ref="F30:H30" si="16">F31</f>
        <v>0</v>
      </c>
      <c r="G30" s="13">
        <f t="shared" si="16"/>
        <v>0</v>
      </c>
      <c r="H30" s="13">
        <f t="shared" si="16"/>
        <v>0</v>
      </c>
    </row>
    <row r="31" spans="1:8">
      <c r="A31" s="11">
        <v>26</v>
      </c>
      <c r="B31" s="12" t="s">
        <v>119</v>
      </c>
      <c r="C31" s="12" t="s">
        <v>120</v>
      </c>
      <c r="D31" s="14">
        <f>D32</f>
        <v>0</v>
      </c>
      <c r="E31" s="13">
        <f>E32</f>
        <v>0</v>
      </c>
      <c r="F31" s="13">
        <f t="shared" ref="F31:H31" si="17">F32</f>
        <v>0</v>
      </c>
      <c r="G31" s="13">
        <f t="shared" si="17"/>
        <v>0</v>
      </c>
      <c r="H31" s="13">
        <f t="shared" si="17"/>
        <v>0</v>
      </c>
    </row>
    <row r="32" spans="1:8">
      <c r="A32" s="11">
        <v>27</v>
      </c>
      <c r="B32" s="12" t="s">
        <v>121</v>
      </c>
      <c r="C32" s="12" t="s">
        <v>120</v>
      </c>
      <c r="D32" s="14">
        <f t="shared" ref="D32" si="18">E32+H32</f>
        <v>0</v>
      </c>
      <c r="E32" s="13">
        <f t="shared" ref="E32" si="19">F32+G32</f>
        <v>0</v>
      </c>
      <c r="F32" s="13"/>
      <c r="G32" s="13"/>
      <c r="H32" s="14"/>
    </row>
    <row r="33" spans="1:8">
      <c r="A33" s="11">
        <v>28</v>
      </c>
      <c r="B33" s="12" t="s">
        <v>122</v>
      </c>
      <c r="C33" s="12" t="s">
        <v>123</v>
      </c>
      <c r="D33" s="14">
        <f>D34</f>
        <v>3841600</v>
      </c>
      <c r="E33" s="14">
        <f t="shared" ref="E33:H33" si="20">E34</f>
        <v>3841600</v>
      </c>
      <c r="F33" s="14">
        <f t="shared" si="20"/>
        <v>3771400</v>
      </c>
      <c r="G33" s="14">
        <f t="shared" si="20"/>
        <v>70200</v>
      </c>
      <c r="H33" s="14">
        <f t="shared" si="20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SUM(D35:D38)</f>
        <v>3841600</v>
      </c>
      <c r="E34" s="14">
        <f>SUM(E35:E38)</f>
        <v>3841600</v>
      </c>
      <c r="F34" s="14">
        <f t="shared" ref="F34:H34" si="21">SUM(F35:F38)</f>
        <v>3771400</v>
      </c>
      <c r="G34" s="14">
        <f t="shared" si="21"/>
        <v>70200</v>
      </c>
      <c r="H34" s="14">
        <f t="shared" si="21"/>
        <v>0</v>
      </c>
    </row>
    <row r="35" spans="1:8">
      <c r="A35" s="11">
        <v>30</v>
      </c>
      <c r="B35" s="12" t="s">
        <v>126</v>
      </c>
      <c r="C35" s="12" t="s">
        <v>127</v>
      </c>
      <c r="D35" s="14">
        <f>E35+H35</f>
        <v>0</v>
      </c>
      <c r="E35" s="14">
        <f>F35+G35</f>
        <v>0</v>
      </c>
      <c r="F35" s="14"/>
      <c r="G35" s="14"/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ref="D36:D38" si="22">E36+H36</f>
        <v>547000</v>
      </c>
      <c r="E36" s="14">
        <f t="shared" ref="E36:E38" si="23">F36+G36</f>
        <v>547000</v>
      </c>
      <c r="F36" s="14">
        <v>476800</v>
      </c>
      <c r="G36" s="14">
        <v>70200</v>
      </c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3268900</v>
      </c>
      <c r="E37" s="14">
        <f t="shared" si="23"/>
        <v>3268900</v>
      </c>
      <c r="F37" s="14">
        <v>3268900</v>
      </c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 t="shared" si="22"/>
        <v>25700</v>
      </c>
      <c r="E38" s="14">
        <f t="shared" si="23"/>
        <v>25700</v>
      </c>
      <c r="F38" s="14">
        <v>25700</v>
      </c>
      <c r="G38" s="13"/>
      <c r="H38" s="13"/>
    </row>
    <row r="39" spans="1:8">
      <c r="A39" s="11">
        <v>34</v>
      </c>
      <c r="B39" s="12" t="s">
        <v>134</v>
      </c>
      <c r="C39" s="12" t="s">
        <v>135</v>
      </c>
      <c r="D39" s="14">
        <f>D40</f>
        <v>1469900</v>
      </c>
      <c r="E39" s="14">
        <f>E40</f>
        <v>1469900</v>
      </c>
      <c r="F39" s="14">
        <f t="shared" ref="F39:H39" si="24">F40</f>
        <v>1469900</v>
      </c>
      <c r="G39" s="14">
        <f t="shared" si="24"/>
        <v>0</v>
      </c>
      <c r="H39" s="14">
        <f t="shared" si="24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SUM(D41:D42)</f>
        <v>1469900</v>
      </c>
      <c r="E40" s="14">
        <f>SUM(E41:E42)</f>
        <v>1469900</v>
      </c>
      <c r="F40" s="14">
        <f t="shared" ref="F40:H40" si="25">SUM(F41:F42)</f>
        <v>1469900</v>
      </c>
      <c r="G40" s="14">
        <f t="shared" si="25"/>
        <v>0</v>
      </c>
      <c r="H40" s="14">
        <f t="shared" si="25"/>
        <v>0</v>
      </c>
    </row>
    <row r="41" spans="1:8">
      <c r="A41" s="11">
        <v>36</v>
      </c>
      <c r="B41" s="12" t="s">
        <v>138</v>
      </c>
      <c r="C41" s="12" t="s">
        <v>139</v>
      </c>
      <c r="D41" s="14">
        <f>E41+H41</f>
        <v>0</v>
      </c>
      <c r="E41" s="14">
        <f>F41+G41</f>
        <v>0</v>
      </c>
      <c r="F41" s="14"/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E42+H42</f>
        <v>1469900</v>
      </c>
      <c r="E42" s="14">
        <f>F42+G42</f>
        <v>1469900</v>
      </c>
      <c r="F42" s="14">
        <v>1469900</v>
      </c>
      <c r="G42" s="13"/>
      <c r="H42" s="13"/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6">F44</f>
        <v>0</v>
      </c>
      <c r="G43" s="13">
        <f t="shared" si="26"/>
        <v>0</v>
      </c>
      <c r="H43" s="13">
        <f t="shared" si="26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D45</f>
        <v>0</v>
      </c>
      <c r="E44" s="13">
        <f>E45</f>
        <v>0</v>
      </c>
      <c r="F44" s="13">
        <f t="shared" ref="F44:H44" si="27">F45</f>
        <v>0</v>
      </c>
      <c r="G44" s="13">
        <f t="shared" si="27"/>
        <v>0</v>
      </c>
      <c r="H44" s="13">
        <f t="shared" si="27"/>
        <v>0</v>
      </c>
    </row>
    <row r="45" spans="1:8">
      <c r="A45" s="11">
        <v>40</v>
      </c>
      <c r="B45" s="12" t="s">
        <v>146</v>
      </c>
      <c r="C45" s="12" t="s">
        <v>147</v>
      </c>
      <c r="D45" s="14">
        <f>E45+H45</f>
        <v>0</v>
      </c>
      <c r="E45" s="13">
        <f>F45+G45</f>
        <v>0</v>
      </c>
      <c r="F45" s="13"/>
      <c r="G45" s="13"/>
      <c r="H45" s="14"/>
    </row>
    <row r="46" spans="1:8">
      <c r="A46" s="11">
        <v>41</v>
      </c>
      <c r="B46" s="12" t="s">
        <v>148</v>
      </c>
      <c r="C46" s="12" t="s">
        <v>149</v>
      </c>
      <c r="D46" s="14">
        <f>D47</f>
        <v>2451700</v>
      </c>
      <c r="E46" s="14">
        <f>E47</f>
        <v>2451700</v>
      </c>
      <c r="F46" s="14">
        <f t="shared" ref="F46:H46" si="28">F47</f>
        <v>2451700</v>
      </c>
      <c r="G46" s="14">
        <f t="shared" si="28"/>
        <v>0</v>
      </c>
      <c r="H46" s="14">
        <f t="shared" si="28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D48</f>
        <v>2451700</v>
      </c>
      <c r="E47" s="14">
        <f>E48</f>
        <v>2451700</v>
      </c>
      <c r="F47" s="14">
        <f t="shared" ref="F47:H47" si="29">F48</f>
        <v>2451700</v>
      </c>
      <c r="G47" s="14">
        <f t="shared" si="29"/>
        <v>0</v>
      </c>
      <c r="H47" s="14">
        <f t="shared" si="29"/>
        <v>0</v>
      </c>
    </row>
    <row r="48" spans="1:8">
      <c r="A48" s="11">
        <v>43</v>
      </c>
      <c r="B48" s="12" t="s">
        <v>152</v>
      </c>
      <c r="C48" s="12" t="s">
        <v>153</v>
      </c>
      <c r="D48" s="14">
        <f>E48+H48</f>
        <v>2451700</v>
      </c>
      <c r="E48" s="14">
        <f>F48+G48</f>
        <v>2451700</v>
      </c>
      <c r="F48" s="14">
        <v>2451700</v>
      </c>
      <c r="G48" s="13"/>
      <c r="H48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055555555556" right="0.118055555555556" top="0.747916666666667" bottom="0.354166666666667" header="0.314583333333333" footer="0.31458333333333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opLeftCell="A6" workbookViewId="0">
      <selection activeCell="A38" sqref="A38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181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182</v>
      </c>
      <c r="C3" s="10" t="s">
        <v>1</v>
      </c>
      <c r="D3" s="10" t="s">
        <v>183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179</v>
      </c>
      <c r="F4" s="10" t="s">
        <v>180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39461400</v>
      </c>
      <c r="E6" s="14">
        <f t="shared" ref="E6:F6" si="0">E7+E18+E30+E35</f>
        <v>38690900</v>
      </c>
      <c r="F6" s="14">
        <f t="shared" si="0"/>
        <v>770500</v>
      </c>
    </row>
    <row r="7" spans="1:6">
      <c r="A7" s="11">
        <v>2</v>
      </c>
      <c r="B7" s="12" t="s">
        <v>184</v>
      </c>
      <c r="C7" s="12" t="s">
        <v>185</v>
      </c>
      <c r="D7" s="14">
        <f>SUM(D8:D17)</f>
        <v>38124300</v>
      </c>
      <c r="E7" s="14">
        <f t="shared" ref="E7:F7" si="1">SUM(E8:E17)</f>
        <v>38124300</v>
      </c>
      <c r="F7" s="14">
        <f t="shared" si="1"/>
        <v>0</v>
      </c>
    </row>
    <row r="8" spans="1:6">
      <c r="A8" s="11">
        <v>3</v>
      </c>
      <c r="B8" s="12" t="s">
        <v>186</v>
      </c>
      <c r="C8" s="12" t="s">
        <v>187</v>
      </c>
      <c r="D8" s="14">
        <f t="shared" ref="D8:D17" si="2">E8+F8</f>
        <v>11621000</v>
      </c>
      <c r="E8" s="14">
        <v>11621000</v>
      </c>
      <c r="F8" s="13"/>
    </row>
    <row r="9" spans="1:6">
      <c r="A9" s="11">
        <v>4</v>
      </c>
      <c r="B9" s="12" t="s">
        <v>188</v>
      </c>
      <c r="C9" s="12" t="s">
        <v>189</v>
      </c>
      <c r="D9" s="14">
        <f t="shared" si="2"/>
        <v>2291600</v>
      </c>
      <c r="E9" s="14">
        <v>2291600</v>
      </c>
      <c r="F9" s="13"/>
    </row>
    <row r="10" spans="1:6">
      <c r="A10" s="11">
        <v>5</v>
      </c>
      <c r="B10" s="12" t="s">
        <v>190</v>
      </c>
      <c r="C10" s="12" t="s">
        <v>191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192</v>
      </c>
      <c r="C11" s="12" t="s">
        <v>193</v>
      </c>
      <c r="D11" s="14">
        <f t="shared" si="2"/>
        <v>8790700</v>
      </c>
      <c r="E11" s="14">
        <v>8790700</v>
      </c>
      <c r="F11" s="13"/>
    </row>
    <row r="12" spans="1:6">
      <c r="A12" s="11">
        <v>7</v>
      </c>
      <c r="B12" s="12" t="s">
        <v>194</v>
      </c>
      <c r="C12" s="12" t="s">
        <v>195</v>
      </c>
      <c r="D12" s="14">
        <f t="shared" si="2"/>
        <v>3268900</v>
      </c>
      <c r="E12" s="14">
        <v>3268900</v>
      </c>
      <c r="F12" s="13"/>
    </row>
    <row r="13" spans="1:6">
      <c r="A13" s="11">
        <v>8</v>
      </c>
      <c r="B13" s="12" t="s">
        <v>196</v>
      </c>
      <c r="C13" s="12" t="s">
        <v>197</v>
      </c>
      <c r="D13" s="14">
        <f t="shared" si="2"/>
        <v>25700</v>
      </c>
      <c r="E13" s="14">
        <v>25700</v>
      </c>
      <c r="F13" s="13"/>
    </row>
    <row r="14" spans="1:6">
      <c r="A14" s="11">
        <v>9</v>
      </c>
      <c r="B14" s="12" t="s">
        <v>198</v>
      </c>
      <c r="C14" s="12" t="s">
        <v>199</v>
      </c>
      <c r="D14" s="14">
        <f t="shared" si="2"/>
        <v>1452300</v>
      </c>
      <c r="E14" s="14">
        <v>1452300</v>
      </c>
      <c r="F14" s="13"/>
    </row>
    <row r="15" spans="1:6">
      <c r="A15" s="11">
        <v>10</v>
      </c>
      <c r="B15" s="12" t="s">
        <v>200</v>
      </c>
      <c r="C15" s="12" t="s">
        <v>201</v>
      </c>
      <c r="D15" s="14">
        <f t="shared" si="2"/>
        <v>263100</v>
      </c>
      <c r="E15" s="14">
        <v>263100</v>
      </c>
      <c r="F15" s="13"/>
    </row>
    <row r="16" spans="1:6">
      <c r="A16" s="11">
        <v>11</v>
      </c>
      <c r="B16" s="12" t="s">
        <v>202</v>
      </c>
      <c r="C16" s="12" t="s">
        <v>153</v>
      </c>
      <c r="D16" s="14">
        <f t="shared" si="2"/>
        <v>2451700</v>
      </c>
      <c r="E16" s="14">
        <v>2451700</v>
      </c>
      <c r="F16" s="13"/>
    </row>
    <row r="17" spans="1:6">
      <c r="A17" s="11">
        <v>12</v>
      </c>
      <c r="B17" s="12" t="s">
        <v>203</v>
      </c>
      <c r="C17" s="12" t="s">
        <v>204</v>
      </c>
      <c r="D17" s="14">
        <f t="shared" si="2"/>
        <v>7959300</v>
      </c>
      <c r="E17" s="14">
        <v>7959300</v>
      </c>
      <c r="F17" s="13"/>
    </row>
    <row r="18" spans="1:6">
      <c r="A18" s="11">
        <v>13</v>
      </c>
      <c r="B18" s="12" t="s">
        <v>205</v>
      </c>
      <c r="C18" s="12" t="s">
        <v>206</v>
      </c>
      <c r="D18" s="14">
        <f>SUM(D19:D29)</f>
        <v>770500</v>
      </c>
      <c r="E18" s="14">
        <f t="shared" ref="E18:F18" si="3">SUM(E19:E29)</f>
        <v>0</v>
      </c>
      <c r="F18" s="14">
        <f t="shared" si="3"/>
        <v>770500</v>
      </c>
    </row>
    <row r="19" spans="1:6">
      <c r="A19" s="11">
        <v>14</v>
      </c>
      <c r="B19" s="12" t="s">
        <v>207</v>
      </c>
      <c r="C19" s="12" t="s">
        <v>208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209</v>
      </c>
      <c r="C20" s="12" t="s">
        <v>210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211</v>
      </c>
      <c r="C21" s="12" t="s">
        <v>212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213</v>
      </c>
      <c r="C22" s="12" t="s">
        <v>214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215</v>
      </c>
      <c r="C23" s="12" t="s">
        <v>216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217</v>
      </c>
      <c r="C24" s="12" t="s">
        <v>218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219</v>
      </c>
      <c r="C25" s="12" t="s">
        <v>220</v>
      </c>
      <c r="D25" s="14">
        <f t="shared" si="4"/>
        <v>409700</v>
      </c>
      <c r="E25" s="13"/>
      <c r="F25" s="14">
        <v>409700</v>
      </c>
    </row>
    <row r="26" spans="1:6">
      <c r="A26" s="11">
        <v>21</v>
      </c>
      <c r="B26" s="12" t="s">
        <v>221</v>
      </c>
      <c r="C26" s="12" t="s">
        <v>222</v>
      </c>
      <c r="D26" s="14">
        <f t="shared" si="4"/>
        <v>290600</v>
      </c>
      <c r="E26" s="13"/>
      <c r="F26" s="14">
        <v>290600</v>
      </c>
    </row>
    <row r="27" spans="1:6">
      <c r="A27" s="11">
        <v>22</v>
      </c>
      <c r="B27" s="12" t="s">
        <v>223</v>
      </c>
      <c r="C27" s="12" t="s">
        <v>224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225</v>
      </c>
      <c r="C28" s="12" t="s">
        <v>226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227</v>
      </c>
      <c r="C29" s="12" t="s">
        <v>228</v>
      </c>
      <c r="D29" s="14">
        <f t="shared" si="4"/>
        <v>70200</v>
      </c>
      <c r="E29" s="13"/>
      <c r="F29" s="14">
        <v>70200</v>
      </c>
    </row>
    <row r="30" spans="1:6">
      <c r="A30" s="11">
        <v>25</v>
      </c>
      <c r="B30" s="12" t="s">
        <v>229</v>
      </c>
      <c r="C30" s="12" t="s">
        <v>230</v>
      </c>
      <c r="D30" s="14">
        <f>SUM(D31:D34)</f>
        <v>566600</v>
      </c>
      <c r="E30" s="14">
        <f t="shared" ref="E30:F30" si="5">SUM(E31:E34)</f>
        <v>566600</v>
      </c>
      <c r="F30" s="14">
        <f t="shared" si="5"/>
        <v>0</v>
      </c>
    </row>
    <row r="31" spans="1:6">
      <c r="A31" s="11">
        <v>26</v>
      </c>
      <c r="B31" s="12" t="s">
        <v>231</v>
      </c>
      <c r="C31" s="12" t="s">
        <v>232</v>
      </c>
      <c r="D31" s="14">
        <f>E31+F31</f>
        <v>112800</v>
      </c>
      <c r="E31" s="14">
        <v>112800</v>
      </c>
      <c r="F31" s="13"/>
    </row>
    <row r="32" spans="1:6">
      <c r="A32" s="11">
        <v>27</v>
      </c>
      <c r="B32" s="12" t="s">
        <v>233</v>
      </c>
      <c r="C32" s="12" t="s">
        <v>234</v>
      </c>
      <c r="D32" s="14">
        <f t="shared" ref="D32:D34" si="6">E32+F32</f>
        <v>364000</v>
      </c>
      <c r="E32" s="14">
        <v>364000</v>
      </c>
      <c r="F32" s="13"/>
    </row>
    <row r="33" spans="1:6">
      <c r="A33" s="11">
        <v>28</v>
      </c>
      <c r="B33" s="12" t="s">
        <v>235</v>
      </c>
      <c r="C33" s="12" t="s">
        <v>236</v>
      </c>
      <c r="D33" s="14">
        <f t="shared" si="6"/>
        <v>83500</v>
      </c>
      <c r="E33" s="14">
        <v>83500</v>
      </c>
      <c r="F33" s="13"/>
    </row>
    <row r="34" spans="1:6">
      <c r="A34" s="11">
        <v>29</v>
      </c>
      <c r="B34" s="12" t="s">
        <v>237</v>
      </c>
      <c r="C34" s="12" t="s">
        <v>238</v>
      </c>
      <c r="D34" s="14">
        <f t="shared" si="6"/>
        <v>6300</v>
      </c>
      <c r="E34" s="14">
        <v>6300</v>
      </c>
      <c r="F34" s="13"/>
    </row>
    <row r="35" spans="1:6">
      <c r="A35" s="11">
        <v>30</v>
      </c>
      <c r="B35" s="12" t="s">
        <v>239</v>
      </c>
      <c r="C35" s="12" t="s">
        <v>240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241</v>
      </c>
      <c r="C36" s="12" t="s">
        <v>242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583333333333" right="0.314583333333333" top="0.354166666666667" bottom="0.354166666666667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B10" sqref="B10:G10"/>
    </sheetView>
  </sheetViews>
  <sheetFormatPr defaultColWidth="12.2583333333333" defaultRowHeight="15" outlineLevelCol="6"/>
  <cols>
    <col min="1" max="1" width="9.5" style="1" customWidth="1"/>
    <col min="2" max="2" width="12.2583333333333" style="2"/>
    <col min="3" max="3" width="44.625" style="2" customWidth="1"/>
    <col min="4" max="4" width="12.2583333333333" style="3"/>
    <col min="5" max="5" width="15.875" style="3" customWidth="1"/>
    <col min="6" max="6" width="14.7583333333333" style="3" customWidth="1"/>
    <col min="7" max="16384" width="12.2583333333333" style="4"/>
  </cols>
  <sheetData>
    <row r="1" ht="14.25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161</v>
      </c>
      <c r="C3" s="10" t="s">
        <v>1</v>
      </c>
      <c r="D3" s="10" t="s">
        <v>58</v>
      </c>
      <c r="E3" s="10" t="s">
        <v>162</v>
      </c>
      <c r="F3" s="10" t="s">
        <v>163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154</v>
      </c>
      <c r="C7" s="12" t="s">
        <v>155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156</v>
      </c>
      <c r="C8" s="12" t="s">
        <v>157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158</v>
      </c>
      <c r="C9" s="12" t="s">
        <v>159</v>
      </c>
      <c r="D9" s="13">
        <f>E9+F9</f>
        <v>0</v>
      </c>
      <c r="E9" s="13"/>
      <c r="F9" s="13"/>
    </row>
    <row r="10" spans="2:7">
      <c r="B10" s="15" t="s">
        <v>244</v>
      </c>
      <c r="C10" s="16"/>
      <c r="D10" s="16"/>
      <c r="E10" s="16"/>
      <c r="F10" s="16"/>
      <c r="G10" s="16"/>
    </row>
  </sheetData>
  <mergeCells count="8">
    <mergeCell ref="A1:F1"/>
    <mergeCell ref="A2:D2"/>
    <mergeCell ref="B3:C3"/>
    <mergeCell ref="B10:G10"/>
    <mergeCell ref="A3:A4"/>
    <mergeCell ref="D3:D4"/>
    <mergeCell ref="E3:E4"/>
    <mergeCell ref="F3:F4"/>
  </mergeCells>
  <pageMargins left="0.699305555555556" right="0.699305555555556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D15" sqref="D15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161</v>
      </c>
      <c r="C3" s="10" t="s">
        <v>1</v>
      </c>
      <c r="D3" s="10" t="s">
        <v>58</v>
      </c>
      <c r="E3" s="10" t="s">
        <v>162</v>
      </c>
      <c r="F3" s="10" t="s">
        <v>163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7" t="s">
        <v>246</v>
      </c>
      <c r="B8" s="18"/>
      <c r="C8" s="18"/>
      <c r="D8" s="18"/>
      <c r="E8" s="18"/>
      <c r="F8" s="18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583333333333" right="0.314583333333333" top="0.747916666666667" bottom="0.747916666666667" header="0.314583333333333" footer="0.314583333333333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B33" sqref="B33"/>
    </sheetView>
  </sheetViews>
  <sheetFormatPr defaultColWidth="8.875" defaultRowHeight="15" outlineLevelCol="6"/>
  <cols>
    <col min="1" max="1" width="7.125" style="1" customWidth="1"/>
    <col min="2" max="2" width="35.7583333333333" style="2" customWidth="1"/>
    <col min="3" max="3" width="19.7583333333333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247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248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169</v>
      </c>
      <c r="E4" s="10" t="s">
        <v>249</v>
      </c>
      <c r="F4" s="10" t="s">
        <v>171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f>C7+C15+C16</f>
        <v>0</v>
      </c>
      <c r="D6" s="13">
        <f t="shared" ref="D6:E6" si="0">D7+D15+D16</f>
        <v>0</v>
      </c>
      <c r="E6" s="13">
        <f t="shared" si="0"/>
        <v>0</v>
      </c>
      <c r="F6" s="13"/>
    </row>
    <row r="7" spans="1:6">
      <c r="A7" s="11">
        <v>2</v>
      </c>
      <c r="B7" s="12" t="s">
        <v>250</v>
      </c>
      <c r="C7" s="13">
        <f>C8+C11+C14</f>
        <v>0</v>
      </c>
      <c r="D7" s="13">
        <f t="shared" ref="D7:E7" si="1">D8+D11+D14</f>
        <v>0</v>
      </c>
      <c r="E7" s="13">
        <f t="shared" si="1"/>
        <v>0</v>
      </c>
      <c r="F7" s="13"/>
    </row>
    <row r="8" spans="1:6">
      <c r="A8" s="11">
        <v>3</v>
      </c>
      <c r="B8" s="12" t="s">
        <v>251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252</v>
      </c>
      <c r="C9" s="13"/>
      <c r="D9" s="13"/>
      <c r="E9" s="13"/>
      <c r="F9" s="13"/>
    </row>
    <row r="10" spans="1:6">
      <c r="A10" s="11">
        <v>5</v>
      </c>
      <c r="B10" s="12" t="s">
        <v>253</v>
      </c>
      <c r="C10" s="13"/>
      <c r="D10" s="13"/>
      <c r="E10" s="13"/>
      <c r="F10" s="13"/>
    </row>
    <row r="11" spans="1:6">
      <c r="A11" s="11">
        <v>6</v>
      </c>
      <c r="B11" s="12" t="s">
        <v>254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255</v>
      </c>
      <c r="C12" s="13"/>
      <c r="D12" s="13"/>
      <c r="E12" s="13"/>
      <c r="F12" s="13"/>
    </row>
    <row r="13" spans="1:6">
      <c r="A13" s="11">
        <v>8</v>
      </c>
      <c r="B13" s="12" t="s">
        <v>256</v>
      </c>
      <c r="C13" s="14"/>
      <c r="D13" s="14"/>
      <c r="E13" s="13"/>
      <c r="F13" s="13"/>
    </row>
    <row r="14" spans="1:6">
      <c r="A14" s="11">
        <v>9</v>
      </c>
      <c r="B14" s="12" t="s">
        <v>257</v>
      </c>
      <c r="C14" s="14">
        <f>D14+E14</f>
        <v>0</v>
      </c>
      <c r="D14" s="14"/>
      <c r="E14" s="13"/>
      <c r="F14" s="13"/>
    </row>
    <row r="15" spans="1:6">
      <c r="A15" s="11">
        <v>10</v>
      </c>
      <c r="B15" s="12" t="s">
        <v>258</v>
      </c>
      <c r="C15" s="14">
        <f>D15+E15</f>
        <v>0</v>
      </c>
      <c r="D15" s="14"/>
      <c r="E15" s="13"/>
      <c r="F15" s="13"/>
    </row>
    <row r="16" spans="1:6">
      <c r="A16" s="11">
        <v>11</v>
      </c>
      <c r="B16" s="12" t="s">
        <v>259</v>
      </c>
      <c r="C16" s="14">
        <f>D16+E16</f>
        <v>0</v>
      </c>
      <c r="D16" s="14"/>
      <c r="E16" s="13"/>
      <c r="F16" s="13"/>
    </row>
    <row r="17" spans="2:7">
      <c r="B17" s="15" t="s">
        <v>260</v>
      </c>
      <c r="C17" s="16"/>
      <c r="D17" s="16"/>
      <c r="E17" s="16"/>
      <c r="F17" s="16"/>
      <c r="G17" s="16"/>
    </row>
  </sheetData>
  <mergeCells count="6">
    <mergeCell ref="A1:F1"/>
    <mergeCell ref="A2:D2"/>
    <mergeCell ref="C3:F3"/>
    <mergeCell ref="B17:G17"/>
    <mergeCell ref="A3:A4"/>
    <mergeCell ref="B3:B4"/>
  </mergeCells>
  <pageMargins left="0.314583333333333" right="0.314583333333333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176B3B91C4C74146962C0C95F81CB6BC</vt:lpwstr>
  </property>
</Properties>
</file>