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<sst xmlns="http://schemas.openxmlformats.org/spreadsheetml/2006/main" count="934" uniqueCount="524">
  <si>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</si>
  <si>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</si>
  <si>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</si>
  <si>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预算科目</t>
  </si>
  <si>
    <t>决算数</t>
  </si>
  <si>
    <t>一、税收收入</t>
  </si>
  <si>
    <t xml:space="preserve">    增值税</t>
  </si>
  <si>
    <t xml:space="preserve">    环境保护税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</si>
  <si>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</si>
  <si>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</si>
  <si>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</si>
  <si>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</si>
  <si>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</si>
  <si>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</si>
  <si>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</si>
  <si>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</si>
  <si>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</si>
  <si>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</si>
  <si>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</si>
  <si>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</si>
  <si>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</si>
  <si>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</si>
  <si>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</si>
  <si>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</si>
  <si>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</si>
  <si>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</si>
  <si>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</si>
  <si>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</si>
  <si>
    <t>一般公共预算收入合计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</si>
  <si>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</si>
  <si>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</si>
  <si>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</si>
  <si>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t>项目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</si>
  <si>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</si>
  <si>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</si>
  <si>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</si>
  <si>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</si>
  <si>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t>201</t>
  </si>
  <si>
    <r>
      <rPr>
        <sz val="11"/>
        <rFont val="方正仿宋_GBK"/>
        <charset val="134"/>
      </rPr>
      <t>一般公共服务支出类合计</t>
    </r>
  </si>
  <si>
    <t>一般公共服务支出</t>
  </si>
  <si>
    <t>20101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</si>
  <si>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</si>
  <si>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外交支出</t>
  </si>
  <si>
    <t>2010101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</si>
  <si>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</si>
  <si>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</si>
  <si>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</si>
  <si>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</si>
  <si>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</si>
  <si>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</si>
  <si>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</si>
  <si>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</si>
  <si>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</si>
  <si>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</si>
  <si>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</si>
  <si>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</si>
  <si>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</si>
  <si>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</si>
  <si>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</si>
  <si>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</si>
  <si>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</si>
  <si>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</si>
  <si>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 xml:space="preserve">  灾害防治及应急管理支出</t>
  </si>
  <si>
    <t>其他支出</t>
  </si>
  <si>
    <t>债务付息支出</t>
  </si>
  <si>
    <t>债务发行费用支出</t>
  </si>
  <si>
    <t>二、对下税收返还和转移支付</t>
  </si>
  <si>
    <t>税收返还</t>
  </si>
  <si>
    <t>转移支付</t>
  </si>
  <si>
    <t>一般性转移支付</t>
  </si>
  <si>
    <t>专项转移支付</t>
  </si>
  <si>
    <t>合计</t>
  </si>
  <si>
    <t>232</t>
  </si>
  <si>
    <r>
      <rPr>
        <sz val="9"/>
        <rFont val="宋体"/>
        <charset val="134"/>
      </rPr>
      <t>债务付息支出类合计</t>
    </r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</si>
  <si>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</si>
  <si>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</si>
  <si>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</si>
  <si>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</si>
  <si>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</si>
  <si>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</t>
  </si>
  <si>
    <t>科目名称</t>
  </si>
  <si>
    <t xml:space="preserve">  人大事务</t>
  </si>
  <si>
    <t>一般行政管理事务</t>
  </si>
  <si>
    <t xml:space="preserve">  政府办公厅(室)及相关机构事务</t>
  </si>
  <si>
    <t>行政运行</t>
  </si>
  <si>
    <t>事业运行</t>
  </si>
  <si>
    <t xml:space="preserve">  纪检监察事务</t>
  </si>
  <si>
    <t xml:space="preserve">  商贸事务</t>
  </si>
  <si>
    <t>招商引资</t>
  </si>
  <si>
    <t xml:space="preserve">  群众团体事务</t>
  </si>
  <si>
    <t>其他群众团体事务支出</t>
  </si>
  <si>
    <t xml:space="preserve">  党委办公厅(室)及相关机构事务</t>
  </si>
  <si>
    <t xml:space="preserve">  统战事务</t>
  </si>
  <si>
    <t>宗教事务</t>
  </si>
  <si>
    <t xml:space="preserve">  公安</t>
  </si>
  <si>
    <t>特别业务</t>
  </si>
  <si>
    <t xml:space="preserve">  司法</t>
  </si>
  <si>
    <t>基层司法业务</t>
  </si>
  <si>
    <t xml:space="preserve">  教育费附加安排的支出</t>
  </si>
  <si>
    <t>其他教育费附加安排的支出</t>
  </si>
  <si>
    <t>文化旅游体育与传媒支出</t>
  </si>
  <si>
    <t xml:space="preserve">  其他文化旅游体育与传媒支出</t>
  </si>
  <si>
    <t>其他文化旅游体育与传媒支出</t>
  </si>
  <si>
    <t xml:space="preserve">  民政管理事务</t>
  </si>
  <si>
    <t>基层政权建设和社区治理</t>
  </si>
  <si>
    <t xml:space="preserve">  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</si>
  <si>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</si>
  <si>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</si>
  <si>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</si>
  <si>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</si>
  <si>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 xml:space="preserve">  退役安置</t>
  </si>
  <si>
    <t>其他退役安置支出</t>
  </si>
  <si>
    <t>卫生健康支出</t>
  </si>
  <si>
    <t xml:space="preserve">  公共卫生</t>
  </si>
  <si>
    <t>重大公共卫生服务</t>
  </si>
  <si>
    <t>突发公共卫生事件应急处理</t>
  </si>
  <si>
    <t xml:space="preserve">  行政事业单位医疗</t>
  </si>
  <si>
    <t>行政单位医疗</t>
  </si>
  <si>
    <t xml:space="preserve">  污染防治</t>
  </si>
  <si>
    <t>大气</t>
  </si>
  <si>
    <t>水体</t>
  </si>
  <si>
    <t>其他污染防治支出</t>
  </si>
  <si>
    <t xml:space="preserve">  自然生态保护</t>
  </si>
  <si>
    <t>农村环境保护</t>
  </si>
  <si>
    <t xml:space="preserve">  农业农村</t>
  </si>
  <si>
    <t>病虫害控制</t>
  </si>
  <si>
    <t>农村社会事业</t>
  </si>
  <si>
    <t>农村道路建设</t>
  </si>
  <si>
    <t xml:space="preserve">  林业和草原</t>
  </si>
  <si>
    <t>其他林业支出</t>
  </si>
  <si>
    <t xml:space="preserve">  水利</t>
  </si>
  <si>
    <t>防汛</t>
  </si>
  <si>
    <t>农村人畜饮水</t>
  </si>
  <si>
    <t xml:space="preserve">  扶贫</t>
  </si>
  <si>
    <t>农村基础设施建设</t>
  </si>
  <si>
    <t>其他扶贫支出</t>
  </si>
  <si>
    <t xml:space="preserve">  农村综合改革</t>
  </si>
  <si>
    <t>对村级一事一议的补助</t>
  </si>
  <si>
    <t>对村民委员会和村党支部的补助</t>
  </si>
  <si>
    <t>对村集体经济组织的补助</t>
  </si>
  <si>
    <t>其他农村综合改革支出</t>
  </si>
  <si>
    <t xml:space="preserve">  公路水路运输</t>
  </si>
  <si>
    <t xml:space="preserve">  保障性安居工程支出</t>
  </si>
  <si>
    <t>棚户区改造</t>
  </si>
  <si>
    <t xml:space="preserve">  住房改革支出</t>
  </si>
  <si>
    <t>住房公积金</t>
  </si>
  <si>
    <t>灾害防治及应急管理支出</t>
  </si>
  <si>
    <t xml:space="preserve">  应急管理事务</t>
  </si>
  <si>
    <t>安全监管</t>
  </si>
  <si>
    <t xml:space="preserve">  地震事务</t>
  </si>
  <si>
    <t>其他地震事务支出</t>
  </si>
  <si>
    <t>本 年 支 出 合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</si>
  <si>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</si>
  <si>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</t>
  </si>
  <si>
    <t>科目编码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</si>
  <si>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</si>
  <si>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</si>
  <si>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</si>
  <si>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</si>
  <si>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</si>
  <si>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</si>
  <si>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</si>
  <si>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</si>
  <si>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</si>
  <si>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</si>
  <si>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30106</t>
  </si>
  <si>
    <t xml:space="preserve">  伙食补助费</t>
  </si>
  <si>
    <t>30107</t>
  </si>
  <si>
    <t xml:space="preserve">  绩效工资</t>
  </si>
  <si>
    <t xml:space="preserve">  机关事业单位基本养老保险缴费</t>
  </si>
  <si>
    <t xml:space="preserve">  职业年金缴费</t>
  </si>
  <si>
    <t>职工基本医疗保险缴费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</si>
  <si>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</si>
  <si>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</si>
  <si>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</si>
  <si>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</si>
  <si>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</si>
  <si>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</si>
  <si>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</si>
  <si>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</si>
  <si>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</si>
  <si>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</si>
  <si>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</si>
  <si>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</si>
  <si>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</si>
  <si>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</si>
  <si>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</si>
  <si>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</si>
  <si>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</si>
  <si>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</si>
  <si>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</si>
  <si>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</si>
  <si>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</si>
  <si>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</si>
  <si>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</si>
  <si>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</si>
  <si>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 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</si>
  <si>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</si>
  <si>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</si>
  <si>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</si>
  <si>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</si>
  <si>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</si>
  <si>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</si>
  <si>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</si>
  <si>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</si>
  <si>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</si>
  <si>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</si>
  <si>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</si>
  <si>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</si>
  <si>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</si>
  <si>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</si>
  <si>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</si>
  <si>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</si>
  <si>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</si>
  <si>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</si>
  <si>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</si>
  <si>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</si>
  <si>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</si>
  <si>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</si>
  <si>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</si>
  <si>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</si>
  <si>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</si>
  <si>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</si>
  <si>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</si>
  <si>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</si>
  <si>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</si>
  <si>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</si>
  <si>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</si>
  <si>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</si>
  <si>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</si>
  <si>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</si>
  <si>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</si>
  <si>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</si>
  <si>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</si>
  <si>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</si>
  <si>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</si>
  <si>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退职(役)费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</si>
  <si>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</si>
  <si>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</si>
  <si>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</si>
  <si>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</si>
  <si>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</si>
  <si>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</si>
  <si>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</si>
  <si>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</t>
  </si>
  <si>
    <t>30308</t>
  </si>
  <si>
    <t xml:space="preserve">  助学金</t>
  </si>
  <si>
    <t>30309</t>
  </si>
  <si>
    <t xml:space="preserve">  奖励金</t>
  </si>
  <si>
    <t>30310</t>
  </si>
  <si>
    <t xml:space="preserve">  生产补贴</t>
  </si>
  <si>
    <t>30312</t>
  </si>
  <si>
    <t xml:space="preserve">  提租补贴</t>
  </si>
  <si>
    <t>30313</t>
  </si>
  <si>
    <t xml:space="preserve">  购房补贴</t>
  </si>
  <si>
    <t xml:space="preserve">  采暖补贴</t>
  </si>
  <si>
    <t xml:space="preserve">  物业服务补贴</t>
  </si>
  <si>
    <t>30399</t>
  </si>
  <si>
    <t xml:space="preserve">  其他对个人和家庭的补助支出</t>
  </si>
  <si>
    <t>304</t>
  </si>
  <si>
    <t>对企事业单位的补贴</t>
  </si>
  <si>
    <t>30401</t>
  </si>
  <si>
    <t xml:space="preserve">  企业政策性补贴</t>
  </si>
  <si>
    <t>30402</t>
  </si>
  <si>
    <t xml:space="preserve">  事业单位补贴</t>
  </si>
  <si>
    <t>30403</t>
  </si>
  <si>
    <t xml:space="preserve">  财政贴息</t>
  </si>
  <si>
    <t>30499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</si>
  <si>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</si>
  <si>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</si>
  <si>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</si>
  <si>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</si>
  <si>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</si>
  <si>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</si>
  <si>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</si>
  <si>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>307</t>
  </si>
  <si>
    <t>债务利息支出</t>
  </si>
  <si>
    <t>30701</t>
  </si>
  <si>
    <t xml:space="preserve">  国内债务付息</t>
  </si>
  <si>
    <t>30707</t>
  </si>
  <si>
    <t xml:space="preserve">  国外债务付息</t>
  </si>
  <si>
    <t>309</t>
  </si>
  <si>
    <t>基本建设支出</t>
  </si>
  <si>
    <t>30901</t>
  </si>
  <si>
    <t xml:space="preserve">  房屋建筑物购建</t>
  </si>
  <si>
    <t>30902</t>
  </si>
  <si>
    <t xml:space="preserve">  办公设备购置</t>
  </si>
  <si>
    <t>30903</t>
  </si>
  <si>
    <t xml:space="preserve">  专用设备购置</t>
  </si>
  <si>
    <t>30905</t>
  </si>
  <si>
    <t xml:space="preserve">  基础设施建设</t>
  </si>
  <si>
    <t>30906</t>
  </si>
  <si>
    <t xml:space="preserve">  大型修缮</t>
  </si>
  <si>
    <t>30907</t>
  </si>
  <si>
    <t xml:space="preserve">  信息网络及软件购置更新</t>
  </si>
  <si>
    <t>30908</t>
  </si>
  <si>
    <t xml:space="preserve">  物资储备</t>
  </si>
  <si>
    <t>30913</t>
  </si>
  <si>
    <t xml:space="preserve">  公务用车购置</t>
  </si>
  <si>
    <t>30919</t>
  </si>
  <si>
    <t xml:space="preserve">  其他交通工具购置</t>
  </si>
  <si>
    <t>30999</t>
  </si>
  <si>
    <t xml:space="preserve">  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</si>
  <si>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</si>
  <si>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</si>
  <si>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</si>
  <si>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</si>
  <si>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</si>
  <si>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</si>
  <si>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</si>
  <si>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</si>
  <si>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</si>
  <si>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</si>
  <si>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 xml:space="preserve">  土地补偿</t>
  </si>
  <si>
    <t>31010</t>
  </si>
  <si>
    <t xml:space="preserve">  安置补助</t>
  </si>
  <si>
    <t>31011</t>
  </si>
  <si>
    <t xml:space="preserve">  地上附着物和青苗补偿</t>
  </si>
  <si>
    <t>31012</t>
  </si>
  <si>
    <t xml:space="preserve">  拆迁补偿</t>
  </si>
  <si>
    <t>31013</t>
  </si>
  <si>
    <t>31019</t>
  </si>
  <si>
    <t>31020</t>
  </si>
  <si>
    <t xml:space="preserve">  产权参股</t>
  </si>
  <si>
    <t>31099</t>
  </si>
  <si>
    <t xml:space="preserve">  其他资本性支出</t>
  </si>
  <si>
    <t>399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</si>
  <si>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</si>
  <si>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</si>
  <si>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</si>
  <si>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</si>
  <si>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</si>
  <si>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</si>
  <si>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>39906</t>
  </si>
  <si>
    <t xml:space="preserve">  赠与</t>
  </si>
  <si>
    <t>39907</t>
  </si>
  <si>
    <t xml:space="preserve">  贷款转贷</t>
  </si>
  <si>
    <t>39999</t>
  </si>
  <si>
    <t xml:space="preserve">  其他支出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</si>
  <si>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</si>
  <si>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</si>
  <si>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</si>
  <si>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</si>
  <si>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</si>
  <si>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</si>
  <si>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</si>
  <si>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</si>
  <si>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</si>
  <si>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——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</si>
  <si>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</si>
  <si>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</si>
  <si>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0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</si>
  <si>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</si>
  <si>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</si>
  <si>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项目名称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</si>
  <si>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</si>
  <si>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</si>
  <si>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r>
      <rPr>
        <sz val="11"/>
        <rFont val="方正仿宋_GBK"/>
        <charset val="134"/>
      </rPr>
      <t>单位：万元</t>
    </r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</si>
  <si>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</si>
  <si>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</si>
  <si>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</si>
  <si>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</si>
  <si>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</si>
  <si>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</si>
  <si>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</si>
  <si>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</si>
  <si>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</si>
  <si>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</si>
  <si>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</si>
  <si>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</si>
  <si>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</si>
  <si>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</si>
  <si>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</si>
  <si>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</si>
  <si>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</si>
  <si>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</si>
  <si>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</si>
  <si>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</si>
  <si>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</si>
  <si>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</si>
  <si>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</si>
  <si>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</si>
  <si>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</si>
  <si>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</si>
  <si>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</si>
  <si>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</si>
  <si>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</si>
  <si>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</si>
  <si>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r>
      <rPr>
        <sz val="11"/>
        <rFont val="方正仿宋_GBK"/>
        <charset val="134"/>
      </rPr>
      <t>一般公共服务支出类合计</t>
    </r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</si>
  <si>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</si>
  <si>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</si>
  <si>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</si>
  <si>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</si>
  <si>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</si>
  <si>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</si>
  <si>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</si>
  <si>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</si>
  <si>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</si>
  <si>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</si>
  <si>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</si>
  <si>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</si>
  <si>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</si>
  <si>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</si>
  <si>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</si>
  <si>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</si>
  <si>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</si>
  <si>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</si>
  <si>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</si>
  <si>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</si>
  <si>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</si>
  <si>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二、对下转移支付</t>
  </si>
  <si>
    <t>.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</si>
  <si>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</si>
  <si>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</si>
  <si>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科目（单位）名称</t>
  </si>
  <si>
    <t>207</t>
  </si>
  <si>
    <t>国家电影事业发展专项资金相关支出</t>
  </si>
  <si>
    <t>20707</t>
  </si>
  <si>
    <t xml:space="preserve">  国家电影事业发展专项资金及对应专项债务收入安排的支出</t>
  </si>
  <si>
    <t xml:space="preserve">    资助城市影院</t>
  </si>
  <si>
    <t>208</t>
  </si>
  <si>
    <t>大中型水库移民后期扶持基金支出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</si>
  <si>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</si>
  <si>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 xml:space="preserve">  移民补助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</si>
  <si>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</si>
  <si>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</si>
  <si>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</si>
  <si>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</si>
  <si>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</si>
  <si>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>212</t>
  </si>
  <si>
    <r>
      <rPr>
        <b/>
        <sz val="11"/>
        <rFont val="方正仿宋_GBK"/>
        <charset val="134"/>
      </rPr>
      <t>城乡社区支出</t>
    </r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</si>
  <si>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</si>
  <si>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</si>
  <si>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</si>
  <si>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</si>
  <si>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</si>
  <si>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</si>
  <si>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</si>
  <si>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</si>
  <si>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</si>
  <si>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</si>
  <si>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</si>
  <si>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</si>
  <si>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</si>
  <si>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>2010199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</si>
  <si>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其他人大事务支出项合计</t>
    </r>
  </si>
  <si>
    <t xml:space="preserve">    其他城市基础设施配套费安排的支出</t>
  </si>
  <si>
    <t>213</t>
  </si>
  <si>
    <t xml:space="preserve">    解决移民遗留问题</t>
  </si>
  <si>
    <t xml:space="preserve">    南水北调工程建设</t>
  </si>
  <si>
    <t>215</t>
  </si>
  <si>
    <t xml:space="preserve">    其他新型墙体材料专项基金支出</t>
  </si>
  <si>
    <t>229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</si>
  <si>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</si>
  <si>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</si>
  <si>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</si>
  <si>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</si>
  <si>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</si>
  <si>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233</t>
  </si>
  <si>
    <t>23304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</si>
  <si>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地方政府专项债务发行费用支出</t>
    </r>
  </si>
  <si>
    <t>2330411</t>
  </si>
  <si>
    <t xml:space="preserve">    国有土地使用权出让债务发行费用支出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</si>
  <si>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</si>
  <si>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</si>
  <si>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</si>
  <si>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</si>
  <si>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</si>
  <si>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</si>
  <si>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</si>
  <si>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</si>
  <si>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</si>
  <si>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</si>
  <si>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</si>
  <si>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</si>
  <si>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</si>
  <si>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b/>
        <sz val="11"/>
        <rFont val="方正书宋_GBK"/>
        <charset val="134"/>
      </rPr>
      <t>预算数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</si>
  <si>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</si>
  <si>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</si>
  <si>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</si>
  <si>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</si>
  <si>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</si>
  <si>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</si>
  <si>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</si>
  <si>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</si>
  <si>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</si>
  <si>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其他人大事务支出项合计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</si>
  <si>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</si>
  <si>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</si>
  <si>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</si>
  <si>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</si>
  <si>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</si>
  <si>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</si>
  <si>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</si>
  <si>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t>……</t>
  </si>
  <si>
    <r>
      <rPr>
        <sz val="11"/>
        <rFont val="方正仿宋_GBK"/>
        <charset val="134"/>
      </rPr>
      <t>未分配数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</si>
  <si>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</si>
  <si>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</si>
  <si>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</si>
  <si>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</si>
  <si>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r>
      <rPr>
        <b/>
        <sz val="11"/>
        <rFont val="方正仿宋_GBK"/>
        <charset val="134"/>
      </rPr>
      <t>社保保险基金收入</t>
    </r>
  </si>
  <si>
    <t>10203</t>
  </si>
  <si>
    <t>城镇职工基本医疗保险基金收入</t>
  </si>
  <si>
    <t>城镇职工基本医疗保险费收入</t>
  </si>
  <si>
    <t>10205</t>
  </si>
  <si>
    <t>生育保险基金收入</t>
  </si>
  <si>
    <t>生育保险费收入</t>
  </si>
  <si>
    <t>城镇居民基本医疗保险基金收入</t>
  </si>
  <si>
    <t>10210</t>
  </si>
  <si>
    <t>城乡居民基本养老保险基金收入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</si>
  <si>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</si>
  <si>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</si>
  <si>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</si>
  <si>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</si>
  <si>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20903</t>
  </si>
  <si>
    <t>城镇职工基本医疗保险基金支出</t>
  </si>
  <si>
    <t>2090301</t>
  </si>
  <si>
    <t>城镇职工基本医疗保险统筹基金</t>
  </si>
  <si>
    <t>20905</t>
  </si>
  <si>
    <t>生育保险基金支出</t>
  </si>
  <si>
    <t>2090501</t>
  </si>
  <si>
    <t>生育保险金</t>
  </si>
  <si>
    <t>20907</t>
  </si>
  <si>
    <t>20910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</si>
</sst>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_);[Red]\(0\)"/>
    <numFmt numFmtId="178" formatCode="0_ "/>
    <numFmt numFmtId="179" formatCode="0.00_ "/>
    <numFmt numFmtId="180" formatCode="0;_렀"/>
    <numFmt numFmtId="181" formatCode="0.0;[Red]0.0"/>
    <numFmt numFmtId="182" formatCode="0.00;[Red]0.00"/>
    <numFmt numFmtId="183" formatCode="0.0_ "/>
  </numFmts>
  <fonts count="6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9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1"/>
      <name val="方正书宋_GBK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9"/>
      <name val="Times New Roman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1"/>
      <name val="方正书宋_GBK"/>
      <charset val="134"/>
    </font>
    <font>
      <b/>
      <sz val="11"/>
      <name val="方正仿宋_GBK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方正仿宋_GBK"/>
      <charset val="134"/>
    </font>
    <font>
      <sz val="18"/>
      <name val="宋体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1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Courier"/>
      <charset val="134"/>
    </font>
    <font>
      <sz val="11"/>
      <name val="黑体"/>
      <charset val="134"/>
    </font>
    <font>
      <sz val="9"/>
      <name val="方正仿宋_GBK"/>
      <charset val="134"/>
    </font>
    <font>
      <sz val="9"/>
      <name val="方正书宋_GBK"/>
      <charset val="134"/>
    </font>
    <font>
      <b/>
      <sz val="9"/>
      <name val="方正书宋_GBK"/>
      <charset val="134"/>
    </font>
    <font>
      <sz val="12"/>
      <name val="方正仿宋_GBK"/>
      <charset val="134"/>
    </font>
    <font>
      <sz val="10.5"/>
      <name val="方正仿宋_GBK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0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35" fillId="5" borderId="8" applyNumberFormat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6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45" fillId="0" borderId="0"/>
    <xf numFmtId="0" fontId="46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40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37" fontId="48" fillId="0" borderId="0"/>
    <xf numFmtId="0" fontId="49" fillId="0" borderId="0"/>
    <xf numFmtId="9" fontId="45" fillId="0" borderId="0" applyFont="0" applyFill="0" applyBorder="0" applyAlignment="0" applyProtection="0"/>
    <xf numFmtId="0" fontId="50" fillId="0" borderId="1">
      <alignment horizontal="distributed" vertical="center" wrapText="1"/>
    </xf>
    <xf numFmtId="0" fontId="51" fillId="35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45" fillId="0" borderId="0"/>
    <xf numFmtId="0" fontId="17" fillId="0" borderId="0"/>
    <xf numFmtId="0" fontId="52" fillId="0" borderId="0">
      <protection locked="0"/>
    </xf>
    <xf numFmtId="0" fontId="52" fillId="0" borderId="0">
      <protection locked="0"/>
    </xf>
    <xf numFmtId="0" fontId="17" fillId="0" borderId="0"/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3" fillId="0" borderId="0">
      <alignment vertical="center"/>
    </xf>
    <xf numFmtId="0" fontId="52" fillId="0" borderId="0">
      <protection locked="0"/>
    </xf>
    <xf numFmtId="0" fontId="45" fillId="0" borderId="0"/>
    <xf numFmtId="0" fontId="9" fillId="0" borderId="0"/>
    <xf numFmtId="0" fontId="52" fillId="0" borderId="0">
      <protection locked="0"/>
    </xf>
    <xf numFmtId="0" fontId="17" fillId="0" borderId="0"/>
    <xf numFmtId="0" fontId="17" fillId="0" borderId="0">
      <alignment vertical="center"/>
    </xf>
    <xf numFmtId="0" fontId="49" fillId="0" borderId="0"/>
    <xf numFmtId="0" fontId="45" fillId="0" borderId="0" applyFont="0" applyFill="0" applyBorder="0" applyAlignment="0" applyProtection="0"/>
    <xf numFmtId="4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" fontId="50" fillId="0" borderId="1">
      <alignment vertical="center"/>
      <protection locked="0"/>
    </xf>
    <xf numFmtId="0" fontId="54" fillId="0" borderId="0"/>
    <xf numFmtId="176" fontId="50" fillId="0" borderId="1">
      <alignment vertical="center"/>
      <protection locked="0"/>
    </xf>
    <xf numFmtId="0" fontId="45" fillId="0" borderId="0"/>
    <xf numFmtId="0" fontId="47" fillId="48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</cellStyleXfs>
  <cellXfs count="197">
    <xf numFmtId="0" fontId="0" fillId="0" borderId="0" xfId="0"/>
    <xf numFmtId="0" fontId="1" fillId="0" borderId="0" xfId="102" applyFont="1" applyFill="1" applyAlignment="1">
      <alignment vertical="top"/>
      <protection locked="0"/>
    </xf>
    <xf numFmtId="49" fontId="1" fillId="0" borderId="0" xfId="102" applyNumberFormat="1" applyFont="1" applyFill="1" applyAlignment="1">
      <alignment horizontal="left" vertical="top"/>
      <protection locked="0"/>
    </xf>
    <xf numFmtId="177" fontId="1" fillId="0" borderId="0" xfId="102" applyNumberFormat="1" applyFont="1" applyFill="1" applyAlignment="1">
      <alignment vertical="top"/>
      <protection locked="0"/>
    </xf>
    <xf numFmtId="0" fontId="2" fillId="0" borderId="0" xfId="102" applyFont="1" applyFill="1" applyAlignment="1">
      <alignment vertical="top"/>
      <protection locked="0"/>
    </xf>
    <xf numFmtId="49" fontId="2" fillId="0" borderId="0" xfId="86" applyNumberFormat="1" applyFont="1" applyFill="1"/>
    <xf numFmtId="2" fontId="2" fillId="0" borderId="0" xfId="86" applyNumberFormat="1" applyFont="1" applyFill="1"/>
    <xf numFmtId="177" fontId="2" fillId="0" borderId="0" xfId="102" applyNumberFormat="1" applyFont="1" applyFill="1" applyAlignment="1">
      <alignment vertical="top"/>
      <protection locked="0"/>
    </xf>
    <xf numFmtId="0" fontId="1" fillId="0" borderId="0" xfId="103" applyFont="1" applyBorder="1" applyAlignment="1">
      <alignment horizontal="left" vertical="center"/>
    </xf>
    <xf numFmtId="0" fontId="3" fillId="0" borderId="0" xfId="102" applyFont="1" applyFill="1" applyAlignment="1">
      <alignment horizontal="center" vertical="top"/>
      <protection locked="0"/>
    </xf>
    <xf numFmtId="0" fontId="4" fillId="0" borderId="0" xfId="102" applyFont="1" applyFill="1" applyAlignment="1">
      <alignment horizontal="center" vertical="top"/>
      <protection locked="0"/>
    </xf>
    <xf numFmtId="177" fontId="4" fillId="0" borderId="0" xfId="102" applyNumberFormat="1" applyFont="1" applyFill="1" applyAlignment="1">
      <alignment horizontal="center" vertical="top"/>
      <protection locked="0"/>
    </xf>
    <xf numFmtId="177" fontId="1" fillId="0" borderId="0" xfId="102" applyNumberFormat="1" applyFont="1" applyFill="1" applyAlignment="1">
      <alignment horizontal="right" vertical="top"/>
      <protection locked="0"/>
    </xf>
    <xf numFmtId="49" fontId="5" fillId="0" borderId="1" xfId="102" applyNumberFormat="1" applyFont="1" applyFill="1" applyBorder="1" applyAlignment="1">
      <alignment horizontal="center" vertical="center"/>
      <protection locked="0"/>
    </xf>
    <xf numFmtId="0" fontId="5" fillId="0" borderId="1" xfId="102" applyFont="1" applyFill="1" applyBorder="1" applyAlignment="1">
      <alignment horizontal="center" vertical="center"/>
      <protection locked="0"/>
    </xf>
    <xf numFmtId="177" fontId="6" fillId="0" borderId="1" xfId="102" applyNumberFormat="1" applyFont="1" applyFill="1" applyBorder="1" applyAlignment="1">
      <alignment horizontal="center" vertical="center"/>
      <protection locked="0"/>
    </xf>
    <xf numFmtId="0" fontId="1" fillId="0" borderId="0" xfId="86" applyFont="1" applyFill="1" applyAlignment="1">
      <alignment vertical="center" wrapText="1"/>
    </xf>
    <xf numFmtId="49" fontId="5" fillId="0" borderId="1" xfId="102" applyNumberFormat="1" applyFont="1" applyFill="1" applyBorder="1" applyAlignment="1">
      <alignment horizontal="left" vertical="center"/>
      <protection locked="0"/>
    </xf>
    <xf numFmtId="0" fontId="5" fillId="0" borderId="1" xfId="102" applyFont="1" applyFill="1" applyBorder="1" applyAlignment="1">
      <alignment horizontal="left" vertical="center"/>
      <protection locked="0"/>
    </xf>
    <xf numFmtId="177" fontId="1" fillId="0" borderId="1" xfId="102" applyNumberFormat="1" applyFont="1" applyFill="1" applyBorder="1" applyAlignment="1">
      <alignment vertical="center"/>
      <protection locked="0"/>
    </xf>
    <xf numFmtId="178" fontId="1" fillId="0" borderId="0" xfId="102" applyNumberFormat="1" applyFont="1" applyFill="1" applyAlignment="1">
      <alignment vertical="top"/>
      <protection locked="0"/>
    </xf>
    <xf numFmtId="179" fontId="1" fillId="0" borderId="0" xfId="102" applyNumberFormat="1" applyFont="1" applyFill="1" applyAlignment="1">
      <alignment vertical="top"/>
      <protection locked="0"/>
    </xf>
    <xf numFmtId="49" fontId="1" fillId="0" borderId="0" xfId="86" applyNumberFormat="1" applyFont="1" applyFill="1"/>
    <xf numFmtId="49" fontId="5" fillId="0" borderId="1" xfId="102" applyNumberFormat="1" applyFont="1" applyFill="1" applyBorder="1" applyAlignment="1">
      <alignment horizontal="left" vertical="center" indent="1"/>
      <protection locked="0"/>
    </xf>
    <xf numFmtId="49" fontId="7" fillId="0" borderId="1" xfId="102" applyNumberFormat="1" applyFont="1" applyFill="1" applyBorder="1" applyAlignment="1">
      <alignment horizontal="left" vertical="center" indent="1"/>
      <protection locked="0"/>
    </xf>
    <xf numFmtId="49" fontId="1" fillId="0" borderId="1" xfId="102" applyNumberFormat="1" applyFont="1" applyFill="1" applyBorder="1" applyAlignment="1">
      <alignment horizontal="left" vertical="center" indent="2"/>
      <protection locked="0"/>
    </xf>
    <xf numFmtId="49" fontId="8" fillId="0" borderId="1" xfId="102" applyNumberFormat="1" applyFont="1" applyFill="1" applyBorder="1" applyAlignment="1">
      <alignment horizontal="left" vertical="center" indent="2"/>
      <protection locked="0"/>
    </xf>
    <xf numFmtId="180" fontId="1" fillId="0" borderId="0" xfId="102" applyNumberFormat="1" applyFont="1" applyFill="1" applyAlignment="1">
      <alignment vertical="top"/>
      <protection locked="0"/>
    </xf>
    <xf numFmtId="0" fontId="5" fillId="0" borderId="2" xfId="102" applyFont="1" applyFill="1" applyBorder="1" applyAlignment="1">
      <alignment horizontal="center" vertical="center"/>
      <protection locked="0"/>
    </xf>
    <xf numFmtId="0" fontId="5" fillId="0" borderId="3" xfId="102" applyFont="1" applyFill="1" applyBorder="1" applyAlignment="1">
      <alignment horizontal="center" vertical="center"/>
      <protection locked="0"/>
    </xf>
    <xf numFmtId="177" fontId="5" fillId="0" borderId="1" xfId="102" applyNumberFormat="1" applyFont="1" applyFill="1" applyBorder="1" applyAlignment="1">
      <alignment vertical="center"/>
      <protection locked="0"/>
    </xf>
    <xf numFmtId="0" fontId="1" fillId="0" borderId="0" xfId="86" applyFont="1" applyFill="1" applyAlignment="1">
      <alignment horizontal="center" vertical="center" wrapText="1"/>
    </xf>
    <xf numFmtId="2" fontId="1" fillId="0" borderId="0" xfId="86" applyNumberFormat="1" applyFont="1" applyFill="1"/>
    <xf numFmtId="49" fontId="1" fillId="0" borderId="0" xfId="86" applyNumberFormat="1" applyFont="1" applyFill="1" applyAlignment="1" applyProtection="1">
      <alignment vertical="center"/>
      <protection locked="0"/>
    </xf>
    <xf numFmtId="2" fontId="1" fillId="0" borderId="0" xfId="86" applyNumberFormat="1" applyFont="1" applyFill="1" applyAlignment="1" applyProtection="1">
      <alignment vertical="center"/>
      <protection locked="0"/>
    </xf>
    <xf numFmtId="178" fontId="5" fillId="0" borderId="1" xfId="102" applyNumberFormat="1" applyFont="1" applyFill="1" applyBorder="1" applyAlignment="1">
      <alignment vertical="center"/>
      <protection locked="0"/>
    </xf>
    <xf numFmtId="178" fontId="2" fillId="0" borderId="0" xfId="102" applyNumberFormat="1" applyFont="1" applyFill="1" applyAlignment="1">
      <alignment vertical="top"/>
      <protection locked="0"/>
    </xf>
    <xf numFmtId="49" fontId="2" fillId="0" borderId="0" xfId="86" applyNumberFormat="1" applyFont="1" applyFill="1" applyAlignment="1" applyProtection="1">
      <alignment vertical="center"/>
      <protection locked="0"/>
    </xf>
    <xf numFmtId="2" fontId="2" fillId="0" borderId="0" xfId="86" applyNumberFormat="1" applyFont="1" applyFill="1" applyAlignment="1" applyProtection="1">
      <alignment vertical="center"/>
      <protection locked="0"/>
    </xf>
    <xf numFmtId="0" fontId="1" fillId="0" borderId="0" xfId="86" applyFont="1" applyFill="1" applyAlignment="1">
      <alignment vertical="center"/>
    </xf>
    <xf numFmtId="0" fontId="5" fillId="0" borderId="0" xfId="86" applyFont="1" applyFill="1" applyAlignment="1">
      <alignment vertical="center"/>
    </xf>
    <xf numFmtId="0" fontId="9" fillId="0" borderId="0" xfId="86" applyFont="1" applyFill="1" applyAlignment="1">
      <alignment vertical="center"/>
    </xf>
    <xf numFmtId="177" fontId="9" fillId="0" borderId="0" xfId="86" applyNumberFormat="1" applyFont="1" applyFill="1" applyAlignment="1">
      <alignment vertical="center"/>
    </xf>
    <xf numFmtId="0" fontId="3" fillId="0" borderId="0" xfId="86" applyFont="1" applyFill="1" applyAlignment="1">
      <alignment horizontal="center" vertical="center"/>
    </xf>
    <xf numFmtId="0" fontId="4" fillId="0" borderId="0" xfId="86" applyFont="1" applyFill="1" applyAlignment="1">
      <alignment horizontal="center" vertical="center"/>
    </xf>
    <xf numFmtId="177" fontId="1" fillId="0" borderId="0" xfId="86" applyNumberFormat="1" applyFont="1" applyFill="1" applyAlignment="1">
      <alignment horizontal="right" vertical="center"/>
    </xf>
    <xf numFmtId="0" fontId="5" fillId="0" borderId="1" xfId="86" applyFont="1" applyFill="1" applyBorder="1" applyAlignment="1">
      <alignment horizontal="center" vertical="center"/>
    </xf>
    <xf numFmtId="177" fontId="6" fillId="0" borderId="1" xfId="86" applyNumberFormat="1" applyFont="1" applyFill="1" applyBorder="1" applyAlignment="1">
      <alignment horizontal="center" vertical="center"/>
    </xf>
    <xf numFmtId="0" fontId="5" fillId="0" borderId="1" xfId="86" applyFont="1" applyFill="1" applyBorder="1" applyAlignment="1">
      <alignment horizontal="left" vertical="center"/>
    </xf>
    <xf numFmtId="0" fontId="5" fillId="0" borderId="1" xfId="86" applyFont="1" applyFill="1" applyBorder="1" applyAlignment="1">
      <alignment vertical="center"/>
    </xf>
    <xf numFmtId="177" fontId="5" fillId="0" borderId="1" xfId="86" applyNumberFormat="1" applyFont="1" applyFill="1" applyBorder="1" applyAlignment="1">
      <alignment horizontal="right" vertical="center"/>
    </xf>
    <xf numFmtId="49" fontId="5" fillId="0" borderId="1" xfId="86" applyNumberFormat="1" applyFont="1" applyFill="1" applyBorder="1" applyAlignment="1">
      <alignment horizontal="left" vertical="center" indent="1"/>
    </xf>
    <xf numFmtId="49" fontId="7" fillId="0" borderId="1" xfId="86" applyNumberFormat="1" applyFont="1" applyFill="1" applyBorder="1" applyAlignment="1">
      <alignment horizontal="left" vertical="center" indent="1"/>
    </xf>
    <xf numFmtId="0" fontId="1" fillId="0" borderId="1" xfId="86" applyFont="1" applyFill="1" applyBorder="1" applyAlignment="1">
      <alignment horizontal="left" vertical="center" indent="2"/>
    </xf>
    <xf numFmtId="0" fontId="8" fillId="0" borderId="1" xfId="86" applyFont="1" applyFill="1" applyBorder="1" applyAlignment="1">
      <alignment horizontal="left" vertical="center" indent="2"/>
    </xf>
    <xf numFmtId="177" fontId="1" fillId="0" borderId="0" xfId="86" applyNumberFormat="1" applyFont="1" applyFill="1" applyAlignment="1">
      <alignment vertical="center"/>
    </xf>
    <xf numFmtId="0" fontId="5" fillId="0" borderId="2" xfId="86" applyFont="1" applyFill="1" applyBorder="1" applyAlignment="1">
      <alignment horizontal="center" vertical="center"/>
    </xf>
    <xf numFmtId="0" fontId="5" fillId="0" borderId="3" xfId="86" applyFont="1" applyFill="1" applyBorder="1" applyAlignment="1">
      <alignment horizontal="center" vertical="center"/>
    </xf>
    <xf numFmtId="0" fontId="1" fillId="0" borderId="0" xfId="100" applyFont="1" applyAlignment="1">
      <alignment wrapText="1"/>
    </xf>
    <xf numFmtId="0" fontId="6" fillId="0" borderId="0" xfId="100" applyFont="1" applyAlignment="1">
      <alignment horizontal="center" vertical="center" wrapText="1"/>
    </xf>
    <xf numFmtId="0" fontId="5" fillId="0" borderId="0" xfId="100" applyFont="1" applyAlignment="1">
      <alignment horizontal="center" vertical="center" wrapText="1"/>
    </xf>
    <xf numFmtId="0" fontId="5" fillId="0" borderId="0" xfId="100" applyFont="1" applyAlignment="1">
      <alignment wrapText="1"/>
    </xf>
    <xf numFmtId="0" fontId="9" fillId="0" borderId="0" xfId="100" applyFont="1" applyAlignment="1">
      <alignment wrapText="1"/>
    </xf>
    <xf numFmtId="0" fontId="1" fillId="0" borderId="0" xfId="103" applyFont="1" applyBorder="1" applyAlignment="1">
      <alignment horizontal="left" vertical="center" wrapText="1"/>
    </xf>
    <xf numFmtId="0" fontId="10" fillId="0" borderId="0" xfId="103" applyFont="1" applyBorder="1" applyAlignment="1">
      <alignment horizontal="left" vertical="center" wrapText="1"/>
    </xf>
    <xf numFmtId="49" fontId="3" fillId="0" borderId="0" xfId="100" applyNumberFormat="1" applyFont="1" applyAlignment="1">
      <alignment horizontal="centerContinuous" vertical="center" wrapText="1"/>
    </xf>
    <xf numFmtId="49" fontId="4" fillId="0" borderId="0" xfId="100" applyNumberFormat="1" applyFont="1" applyAlignment="1">
      <alignment horizontal="centerContinuous" vertical="center" wrapText="1"/>
    </xf>
    <xf numFmtId="0" fontId="5" fillId="0" borderId="0" xfId="100" applyFont="1" applyAlignment="1">
      <alignment horizontal="center" wrapText="1"/>
    </xf>
    <xf numFmtId="177" fontId="11" fillId="0" borderId="0" xfId="102" applyNumberFormat="1" applyFont="1" applyFill="1" applyAlignment="1">
      <alignment horizontal="right" vertical="top"/>
      <protection locked="0"/>
    </xf>
    <xf numFmtId="0" fontId="6" fillId="0" borderId="1" xfId="100" applyFont="1" applyBorder="1" applyAlignment="1">
      <alignment horizontal="center" vertical="center" wrapText="1"/>
    </xf>
    <xf numFmtId="1" fontId="6" fillId="0" borderId="1" xfId="100" applyNumberFormat="1" applyFont="1" applyBorder="1" applyAlignment="1" applyProtection="1">
      <alignment horizontal="center" vertical="center" wrapText="1"/>
      <protection locked="0"/>
    </xf>
    <xf numFmtId="0" fontId="6" fillId="0" borderId="0" xfId="100" applyFont="1" applyBorder="1" applyAlignment="1">
      <alignment horizontal="center" vertical="center" wrapText="1"/>
    </xf>
    <xf numFmtId="178" fontId="1" fillId="0" borderId="1" xfId="100" applyNumberFormat="1" applyFont="1" applyFill="1" applyBorder="1" applyAlignment="1">
      <alignment horizontal="center" vertical="center" wrapText="1"/>
    </xf>
    <xf numFmtId="0" fontId="5" fillId="0" borderId="0" xfId="100" applyFont="1" applyBorder="1" applyAlignment="1">
      <alignment horizontal="center" vertical="center" wrapText="1"/>
    </xf>
    <xf numFmtId="178" fontId="1" fillId="0" borderId="1" xfId="100" applyNumberFormat="1" applyFont="1" applyFill="1" applyBorder="1" applyAlignment="1">
      <alignment horizontal="right" vertical="center" wrapText="1"/>
    </xf>
    <xf numFmtId="0" fontId="1" fillId="0" borderId="0" xfId="100" applyFont="1" applyBorder="1" applyAlignment="1">
      <alignment wrapText="1"/>
    </xf>
    <xf numFmtId="0" fontId="5" fillId="0" borderId="1" xfId="100" applyFont="1" applyBorder="1" applyAlignment="1">
      <alignment horizontal="center" vertical="center" wrapText="1"/>
    </xf>
    <xf numFmtId="178" fontId="1" fillId="0" borderId="1" xfId="100" applyNumberFormat="1" applyFont="1" applyBorder="1" applyAlignment="1">
      <alignment horizontal="center" vertical="center" wrapText="1"/>
    </xf>
    <xf numFmtId="0" fontId="5" fillId="0" borderId="0" xfId="100" applyFont="1" applyBorder="1" applyAlignment="1">
      <alignment wrapText="1"/>
    </xf>
    <xf numFmtId="0" fontId="12" fillId="0" borderId="0" xfId="102" applyFont="1" applyFill="1" applyAlignment="1">
      <alignment vertical="top"/>
      <protection locked="0"/>
    </xf>
    <xf numFmtId="0" fontId="3" fillId="0" borderId="0" xfId="102" applyFont="1" applyFill="1" applyAlignment="1">
      <alignment horizontal="center" vertical="center" wrapText="1"/>
      <protection locked="0"/>
    </xf>
    <xf numFmtId="0" fontId="4" fillId="0" borderId="0" xfId="102" applyFont="1" applyFill="1" applyAlignment="1">
      <alignment horizontal="center" vertical="center"/>
      <protection locked="0"/>
    </xf>
    <xf numFmtId="49" fontId="6" fillId="0" borderId="1" xfId="102" applyNumberFormat="1" applyFont="1" applyFill="1" applyBorder="1" applyAlignment="1">
      <alignment horizontal="center" vertical="center"/>
      <protection locked="0"/>
    </xf>
    <xf numFmtId="0" fontId="5" fillId="0" borderId="0" xfId="102" applyFont="1" applyFill="1" applyAlignment="1">
      <alignment vertical="top"/>
      <protection locked="0"/>
    </xf>
    <xf numFmtId="0" fontId="12" fillId="0" borderId="0" xfId="86" applyFont="1" applyFill="1" applyAlignment="1">
      <alignment vertical="center" wrapText="1"/>
    </xf>
    <xf numFmtId="49" fontId="1" fillId="0" borderId="1" xfId="102" applyNumberFormat="1" applyFont="1" applyFill="1" applyBorder="1" applyAlignment="1">
      <alignment horizontal="center" vertical="center"/>
      <protection locked="0"/>
    </xf>
    <xf numFmtId="179" fontId="2" fillId="0" borderId="0" xfId="102" applyNumberFormat="1" applyFont="1" applyFill="1" applyAlignment="1">
      <alignment vertical="top"/>
      <protection locked="0"/>
    </xf>
    <xf numFmtId="49" fontId="1" fillId="0" borderId="1" xfId="102" applyNumberFormat="1" applyFont="1" applyFill="1" applyBorder="1" applyAlignment="1">
      <alignment horizontal="left" vertical="center"/>
      <protection locked="0"/>
    </xf>
    <xf numFmtId="49" fontId="1" fillId="0" borderId="1" xfId="102" applyNumberFormat="1" applyFont="1" applyFill="1" applyBorder="1" applyAlignment="1">
      <alignment horizontal="left" vertical="center" indent="1"/>
      <protection locked="0"/>
    </xf>
    <xf numFmtId="0" fontId="2" fillId="0" borderId="0" xfId="86" applyFont="1" applyFill="1" applyAlignment="1">
      <alignment vertical="center" wrapText="1"/>
    </xf>
    <xf numFmtId="177" fontId="12" fillId="0" borderId="0" xfId="102" applyNumberFormat="1" applyFont="1" applyFill="1" applyAlignment="1">
      <alignment vertical="top"/>
      <protection locked="0"/>
    </xf>
    <xf numFmtId="0" fontId="12" fillId="0" borderId="0" xfId="86" applyFont="1" applyFill="1" applyAlignment="1">
      <alignment horizontal="center" vertical="center" wrapText="1"/>
    </xf>
    <xf numFmtId="0" fontId="2" fillId="0" borderId="0" xfId="86" applyFont="1" applyFill="1" applyAlignment="1">
      <alignment horizontal="center" vertical="center" wrapText="1"/>
    </xf>
    <xf numFmtId="178" fontId="1" fillId="0" borderId="1" xfId="102" applyNumberFormat="1" applyFont="1" applyFill="1" applyBorder="1" applyAlignment="1">
      <alignment vertical="center"/>
      <protection locked="0"/>
    </xf>
    <xf numFmtId="49" fontId="2" fillId="0" borderId="0" xfId="102" applyNumberFormat="1" applyFont="1" applyFill="1" applyAlignment="1">
      <alignment horizontal="left" vertical="top" indent="1"/>
      <protection locked="0"/>
    </xf>
    <xf numFmtId="49" fontId="2" fillId="0" borderId="0" xfId="102" applyNumberFormat="1" applyFont="1" applyFill="1" applyAlignment="1">
      <alignment horizontal="left" vertical="top" indent="2"/>
      <protection locked="0"/>
    </xf>
    <xf numFmtId="49" fontId="7" fillId="0" borderId="1" xfId="102" applyNumberFormat="1" applyFont="1" applyFill="1" applyBorder="1" applyAlignment="1">
      <alignment horizontal="left" vertical="center" wrapText="1" indent="1"/>
      <protection locked="0"/>
    </xf>
    <xf numFmtId="49" fontId="1" fillId="0" borderId="0" xfId="102" applyNumberFormat="1" applyFont="1" applyFill="1" applyAlignment="1">
      <alignment horizontal="left" vertical="top" indent="1"/>
      <protection locked="0"/>
    </xf>
    <xf numFmtId="49" fontId="2" fillId="0" borderId="0" xfId="86" applyNumberFormat="1" applyFont="1" applyFill="1" applyAlignment="1">
      <alignment horizontal="left" indent="1"/>
    </xf>
    <xf numFmtId="49" fontId="1" fillId="0" borderId="0" xfId="102" applyNumberFormat="1" applyFont="1" applyFill="1" applyAlignment="1">
      <alignment horizontal="left" vertical="top" indent="2"/>
      <protection locked="0"/>
    </xf>
    <xf numFmtId="49" fontId="2" fillId="0" borderId="0" xfId="86" applyNumberFormat="1" applyFont="1" applyFill="1" applyAlignment="1">
      <alignment horizontal="left" indent="2"/>
    </xf>
    <xf numFmtId="0" fontId="1" fillId="0" borderId="1" xfId="102" applyFont="1" applyFill="1" applyBorder="1" applyAlignment="1">
      <alignment horizontal="left" vertical="center" indent="2"/>
      <protection locked="0"/>
    </xf>
    <xf numFmtId="180" fontId="2" fillId="0" borderId="0" xfId="102" applyNumberFormat="1" applyFont="1" applyFill="1" applyAlignment="1">
      <alignment vertical="top"/>
      <protection locked="0"/>
    </xf>
    <xf numFmtId="177" fontId="5" fillId="0" borderId="1" xfId="102" applyNumberFormat="1" applyFont="1" applyFill="1" applyBorder="1" applyAlignment="1">
      <alignment horizontal="center" vertical="center"/>
      <protection locked="0"/>
    </xf>
    <xf numFmtId="49" fontId="2" fillId="0" borderId="0" xfId="86" applyNumberFormat="1" applyFont="1" applyFill="1" applyAlignment="1" applyProtection="1">
      <alignment horizontal="left" vertical="center" indent="1"/>
      <protection locked="0"/>
    </xf>
    <xf numFmtId="49" fontId="2" fillId="0" borderId="0" xfId="86" applyNumberFormat="1" applyFont="1" applyFill="1" applyAlignment="1" applyProtection="1">
      <alignment horizontal="left" vertical="center" indent="2"/>
      <protection locked="0"/>
    </xf>
    <xf numFmtId="177" fontId="1" fillId="0" borderId="0" xfId="102" applyNumberFormat="1" applyFont="1" applyFill="1" applyAlignment="1">
      <alignment horizontal="right" vertical="center"/>
      <protection locked="0"/>
    </xf>
    <xf numFmtId="49" fontId="7" fillId="0" borderId="1" xfId="102" applyNumberFormat="1" applyFont="1" applyFill="1" applyBorder="1" applyAlignment="1">
      <alignment horizontal="left" vertical="center"/>
      <protection locked="0"/>
    </xf>
    <xf numFmtId="0" fontId="13" fillId="0" borderId="1" xfId="104" applyFont="1" applyFill="1" applyBorder="1" applyAlignment="1">
      <alignment vertical="center" wrapText="1"/>
    </xf>
    <xf numFmtId="49" fontId="1" fillId="0" borderId="0" xfId="86" applyNumberFormat="1" applyFont="1" applyFill="1" applyAlignment="1">
      <alignment horizontal="left"/>
    </xf>
    <xf numFmtId="0" fontId="14" fillId="0" borderId="1" xfId="104" applyFont="1" applyFill="1" applyBorder="1" applyAlignment="1">
      <alignment vertical="center" wrapText="1"/>
    </xf>
    <xf numFmtId="0" fontId="7" fillId="0" borderId="2" xfId="102" applyFont="1" applyFill="1" applyBorder="1" applyAlignment="1">
      <alignment horizontal="center" vertical="center"/>
      <protection locked="0"/>
    </xf>
    <xf numFmtId="49" fontId="1" fillId="0" borderId="0" xfId="86" applyNumberFormat="1" applyFont="1" applyFill="1" applyAlignment="1" applyProtection="1">
      <alignment horizontal="left" vertical="center"/>
      <protection locked="0"/>
    </xf>
    <xf numFmtId="0" fontId="6" fillId="0" borderId="0" xfId="86" applyFont="1" applyFill="1" applyAlignment="1">
      <alignment vertical="center"/>
    </xf>
    <xf numFmtId="49" fontId="1" fillId="0" borderId="0" xfId="86" applyNumberFormat="1" applyFont="1" applyFill="1" applyAlignment="1">
      <alignment horizontal="left" vertical="center" indent="1"/>
    </xf>
    <xf numFmtId="0" fontId="6" fillId="0" borderId="1" xfId="86" applyFont="1" applyFill="1" applyBorder="1" applyAlignment="1">
      <alignment horizontal="center" vertical="center"/>
    </xf>
    <xf numFmtId="49" fontId="8" fillId="0" borderId="1" xfId="86" applyNumberFormat="1" applyFont="1" applyFill="1" applyBorder="1" applyAlignment="1">
      <alignment horizontal="left" vertical="center"/>
    </xf>
    <xf numFmtId="49" fontId="1" fillId="0" borderId="1" xfId="86" applyNumberFormat="1" applyFont="1" applyFill="1" applyBorder="1" applyAlignment="1">
      <alignment horizontal="right" vertical="center"/>
    </xf>
    <xf numFmtId="0" fontId="13" fillId="0" borderId="1" xfId="104" applyFont="1" applyFill="1" applyBorder="1" applyAlignment="1">
      <alignment horizontal="right" vertical="center" wrapText="1"/>
    </xf>
    <xf numFmtId="0" fontId="15" fillId="0" borderId="0" xfId="102" applyFont="1" applyFill="1" applyAlignment="1">
      <alignment vertical="top"/>
      <protection locked="0"/>
    </xf>
    <xf numFmtId="181" fontId="1" fillId="0" borderId="0" xfId="102" applyNumberFormat="1" applyFont="1" applyFill="1" applyAlignment="1">
      <alignment vertical="top"/>
      <protection locked="0"/>
    </xf>
    <xf numFmtId="181" fontId="1" fillId="0" borderId="0" xfId="102" applyNumberFormat="1" applyFont="1" applyFill="1" applyAlignment="1">
      <alignment horizontal="right" vertical="top"/>
      <protection locked="0"/>
    </xf>
    <xf numFmtId="0" fontId="6" fillId="0" borderId="1" xfId="102" applyFont="1" applyFill="1" applyBorder="1" applyAlignment="1">
      <alignment horizontal="center" vertical="center"/>
      <protection locked="0"/>
    </xf>
    <xf numFmtId="181" fontId="6" fillId="0" borderId="1" xfId="102" applyNumberFormat="1" applyFont="1" applyFill="1" applyBorder="1" applyAlignment="1">
      <alignment horizontal="center" vertical="center"/>
      <protection locked="0"/>
    </xf>
    <xf numFmtId="0" fontId="15" fillId="0" borderId="0" xfId="86" applyFont="1" applyFill="1" applyAlignment="1">
      <alignment vertical="center" wrapText="1"/>
    </xf>
    <xf numFmtId="49" fontId="6" fillId="0" borderId="1" xfId="102" applyNumberFormat="1" applyFont="1" applyFill="1" applyBorder="1" applyAlignment="1">
      <alignment horizontal="left" vertical="center"/>
      <protection locked="0"/>
    </xf>
    <xf numFmtId="0" fontId="6" fillId="0" borderId="1" xfId="102" applyFont="1" applyFill="1" applyBorder="1" applyAlignment="1">
      <alignment horizontal="left" vertical="center"/>
      <protection locked="0"/>
    </xf>
    <xf numFmtId="181" fontId="6" fillId="0" borderId="1" xfId="102" applyNumberFormat="1" applyFont="1" applyFill="1" applyBorder="1" applyAlignment="1">
      <alignment vertical="center"/>
      <protection locked="0"/>
    </xf>
    <xf numFmtId="181" fontId="1" fillId="0" borderId="1" xfId="102" applyNumberFormat="1" applyFont="1" applyFill="1" applyBorder="1" applyAlignment="1">
      <alignment horizontal="right" vertical="center"/>
      <protection locked="0"/>
    </xf>
    <xf numFmtId="181" fontId="5" fillId="0" borderId="1" xfId="102" applyNumberFormat="1" applyFont="1" applyFill="1" applyBorder="1" applyAlignment="1">
      <alignment horizontal="right" vertical="center"/>
      <protection locked="0"/>
    </xf>
    <xf numFmtId="49" fontId="1" fillId="0" borderId="0" xfId="86" applyNumberFormat="1" applyFont="1" applyFill="1" applyAlignment="1">
      <alignment horizontal="left" indent="1"/>
    </xf>
    <xf numFmtId="49" fontId="1" fillId="0" borderId="0" xfId="86" applyNumberFormat="1" applyFont="1" applyFill="1" applyAlignment="1">
      <alignment horizontal="left" indent="2"/>
    </xf>
    <xf numFmtId="49" fontId="1" fillId="0" borderId="2" xfId="102" applyNumberFormat="1" applyFont="1" applyFill="1" applyBorder="1" applyAlignment="1">
      <alignment horizontal="left" vertical="center" indent="1"/>
      <protection locked="0"/>
    </xf>
    <xf numFmtId="0" fontId="1" fillId="0" borderId="3" xfId="102" applyFont="1" applyFill="1" applyBorder="1" applyAlignment="1">
      <alignment horizontal="left" vertical="center" indent="2"/>
      <protection locked="0"/>
    </xf>
    <xf numFmtId="0" fontId="7" fillId="0" borderId="1" xfId="102" applyFont="1" applyFill="1" applyBorder="1" applyAlignment="1">
      <alignment horizontal="center" vertical="center"/>
      <protection locked="0"/>
    </xf>
    <xf numFmtId="177" fontId="15" fillId="0" borderId="0" xfId="102" applyNumberFormat="1" applyFont="1" applyFill="1" applyAlignment="1">
      <alignment vertical="top"/>
      <protection locked="0"/>
    </xf>
    <xf numFmtId="0" fontId="15" fillId="0" borderId="0" xfId="86" applyFont="1" applyFill="1" applyAlignment="1">
      <alignment horizontal="center" vertical="center" wrapText="1"/>
    </xf>
    <xf numFmtId="49" fontId="1" fillId="0" borderId="0" xfId="86" applyNumberFormat="1" applyFont="1" applyFill="1" applyAlignment="1" applyProtection="1">
      <alignment horizontal="left" vertical="center" indent="1"/>
      <protection locked="0"/>
    </xf>
    <xf numFmtId="49" fontId="1" fillId="0" borderId="0" xfId="86" applyNumberFormat="1" applyFont="1" applyFill="1" applyAlignment="1" applyProtection="1">
      <alignment horizontal="left" vertical="center" indent="2"/>
      <protection locked="0"/>
    </xf>
    <xf numFmtId="0" fontId="5" fillId="0" borderId="1" xfId="102" applyNumberFormat="1" applyFont="1" applyFill="1" applyBorder="1" applyAlignment="1">
      <alignment horizontal="right" vertical="center"/>
      <protection locked="0"/>
    </xf>
    <xf numFmtId="49" fontId="16" fillId="0" borderId="1" xfId="102" applyNumberFormat="1" applyFont="1" applyFill="1" applyBorder="1" applyAlignment="1">
      <alignment horizontal="left" vertical="center"/>
      <protection locked="0"/>
    </xf>
    <xf numFmtId="49" fontId="8" fillId="0" borderId="1" xfId="102" applyNumberFormat="1" applyFont="1" applyFill="1" applyBorder="1" applyAlignment="1">
      <alignment horizontal="left" vertical="center"/>
      <protection locked="0"/>
    </xf>
    <xf numFmtId="0" fontId="1" fillId="0" borderId="1" xfId="102" applyNumberFormat="1" applyFont="1" applyFill="1" applyBorder="1" applyAlignment="1">
      <alignment horizontal="right" vertical="center"/>
      <protection locked="0"/>
    </xf>
    <xf numFmtId="181" fontId="5" fillId="0" borderId="1" xfId="102" applyNumberFormat="1" applyFont="1" applyFill="1" applyBorder="1" applyAlignment="1">
      <alignment vertical="center"/>
      <protection locked="0"/>
    </xf>
    <xf numFmtId="177" fontId="5" fillId="0" borderId="1" xfId="86" applyNumberFormat="1" applyFont="1" applyFill="1" applyBorder="1" applyAlignment="1">
      <alignment horizontal="center" vertical="center"/>
    </xf>
    <xf numFmtId="0" fontId="9" fillId="0" borderId="1" xfId="86" applyFont="1" applyFill="1" applyBorder="1" applyAlignment="1">
      <alignment vertical="center"/>
    </xf>
    <xf numFmtId="177" fontId="9" fillId="0" borderId="1" xfId="86" applyNumberFormat="1" applyFont="1" applyFill="1" applyBorder="1" applyAlignment="1">
      <alignment horizontal="right" vertical="center"/>
    </xf>
    <xf numFmtId="0" fontId="17" fillId="0" borderId="1" xfId="86" applyFont="1" applyFill="1" applyBorder="1" applyAlignment="1">
      <alignment horizontal="center" vertical="center"/>
    </xf>
    <xf numFmtId="0" fontId="17" fillId="0" borderId="1" xfId="86" applyBorder="1" applyAlignment="1">
      <alignment vertical="center"/>
    </xf>
    <xf numFmtId="182" fontId="1" fillId="0" borderId="1" xfId="102" applyNumberFormat="1" applyFont="1" applyFill="1" applyBorder="1" applyAlignment="1">
      <alignment horizontal="center" vertical="center"/>
      <protection locked="0"/>
    </xf>
    <xf numFmtId="0" fontId="17" fillId="0" borderId="1" xfId="86" applyBorder="1" applyAlignment="1">
      <alignment horizontal="center" vertical="center"/>
    </xf>
    <xf numFmtId="181" fontId="9" fillId="0" borderId="0" xfId="86" applyNumberFormat="1" applyFont="1" applyFill="1" applyAlignment="1">
      <alignment vertical="center"/>
    </xf>
    <xf numFmtId="0" fontId="18" fillId="0" borderId="0" xfId="86" applyFont="1" applyFill="1" applyAlignment="1">
      <alignment horizontal="center" vertical="center"/>
    </xf>
    <xf numFmtId="181" fontId="1" fillId="0" borderId="0" xfId="86" applyNumberFormat="1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181" fontId="19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vertical="center"/>
    </xf>
    <xf numFmtId="181" fontId="21" fillId="0" borderId="1" xfId="0" applyNumberFormat="1" applyFont="1" applyFill="1" applyBorder="1" applyAlignment="1" applyProtection="1">
      <alignment horizontal="right" vertical="center"/>
    </xf>
    <xf numFmtId="0" fontId="21" fillId="0" borderId="1" xfId="0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21" fillId="2" borderId="2" xfId="0" applyNumberFormat="1" applyFont="1" applyFill="1" applyBorder="1" applyAlignment="1" applyProtection="1">
      <alignment horizontal="left" vertical="center" shrinkToFit="1"/>
    </xf>
    <xf numFmtId="181" fontId="9" fillId="0" borderId="1" xfId="86" applyNumberFormat="1" applyFont="1" applyFill="1" applyBorder="1" applyAlignment="1">
      <alignment vertical="center"/>
    </xf>
    <xf numFmtId="0" fontId="0" fillId="2" borderId="0" xfId="0" applyNumberFormat="1" applyFont="1" applyFill="1" applyAlignment="1" applyProtection="1">
      <alignment horizontal="left" shrinkToFit="1"/>
    </xf>
    <xf numFmtId="181" fontId="0" fillId="2" borderId="0" xfId="0" applyNumberFormat="1" applyFill="1"/>
    <xf numFmtId="0" fontId="0" fillId="2" borderId="0" xfId="0" applyFill="1"/>
    <xf numFmtId="0" fontId="1" fillId="2" borderId="0" xfId="103" applyFont="1" applyFill="1" applyBorder="1" applyAlignment="1">
      <alignment horizontal="left" vertical="center"/>
    </xf>
    <xf numFmtId="0" fontId="18" fillId="2" borderId="0" xfId="102" applyFont="1" applyFill="1" applyAlignment="1">
      <alignment horizontal="center" vertical="top"/>
      <protection locked="0"/>
    </xf>
    <xf numFmtId="0" fontId="1" fillId="2" borderId="0" xfId="102" applyFont="1" applyFill="1" applyAlignment="1">
      <alignment vertical="top"/>
      <protection locked="0"/>
    </xf>
    <xf numFmtId="181" fontId="1" fillId="2" borderId="0" xfId="102" applyNumberFormat="1" applyFont="1" applyFill="1" applyAlignment="1">
      <alignment horizontal="right" vertical="center"/>
      <protection locked="0"/>
    </xf>
    <xf numFmtId="0" fontId="20" fillId="2" borderId="1" xfId="0" applyNumberFormat="1" applyFont="1" applyFill="1" applyBorder="1" applyAlignment="1" applyProtection="1">
      <alignment horizontal="center" vertical="center"/>
    </xf>
    <xf numFmtId="181" fontId="20" fillId="2" borderId="1" xfId="0" applyNumberFormat="1" applyFont="1" applyFill="1" applyBorder="1" applyAlignment="1" applyProtection="1">
      <alignment horizontal="center" vertical="center"/>
    </xf>
    <xf numFmtId="3" fontId="21" fillId="2" borderId="1" xfId="0" applyNumberFormat="1" applyFont="1" applyFill="1" applyBorder="1" applyAlignment="1" applyProtection="1">
      <alignment horizontal="left" vertical="center" shrinkToFit="1"/>
    </xf>
    <xf numFmtId="181" fontId="1" fillId="2" borderId="1" xfId="101" applyNumberFormat="1" applyFont="1" applyFill="1" applyBorder="1" applyAlignment="1" applyProtection="1">
      <alignment shrinkToFit="1"/>
    </xf>
    <xf numFmtId="3" fontId="21" fillId="2" borderId="2" xfId="0" applyNumberFormat="1" applyFont="1" applyFill="1" applyBorder="1" applyAlignment="1" applyProtection="1">
      <alignment horizontal="left" vertical="center" shrinkToFit="1"/>
    </xf>
    <xf numFmtId="181" fontId="1" fillId="2" borderId="1" xfId="101" applyNumberFormat="1" applyFont="1" applyFill="1" applyBorder="1" applyAlignment="1" applyProtection="1">
      <alignment shrinkToFit="1"/>
      <protection locked="0"/>
    </xf>
    <xf numFmtId="3" fontId="21" fillId="0" borderId="1" xfId="0" applyNumberFormat="1" applyFont="1" applyFill="1" applyBorder="1" applyAlignment="1" applyProtection="1">
      <alignment horizontal="center" vertical="center"/>
    </xf>
    <xf numFmtId="0" fontId="18" fillId="0" borderId="0" xfId="102" applyFont="1" applyFill="1" applyAlignment="1">
      <alignment horizontal="center" vertical="top"/>
      <protection locked="0"/>
    </xf>
    <xf numFmtId="181" fontId="1" fillId="0" borderId="0" xfId="102" applyNumberFormat="1" applyFont="1" applyFill="1" applyAlignment="1">
      <alignment horizontal="right" vertical="center"/>
      <protection locked="0"/>
    </xf>
    <xf numFmtId="49" fontId="13" fillId="0" borderId="1" xfId="102" applyNumberFormat="1" applyFont="1" applyFill="1" applyBorder="1" applyAlignment="1">
      <alignment horizontal="center" vertical="center"/>
      <protection locked="0"/>
    </xf>
    <xf numFmtId="181" fontId="13" fillId="0" borderId="1" xfId="102" applyNumberFormat="1" applyFont="1" applyFill="1" applyBorder="1" applyAlignment="1">
      <alignment horizontal="center" vertical="center"/>
      <protection locked="0"/>
    </xf>
    <xf numFmtId="49" fontId="22" fillId="0" borderId="1" xfId="102" applyNumberFormat="1" applyFont="1" applyFill="1" applyBorder="1" applyAlignment="1">
      <alignment horizontal="left" vertical="center" indent="1"/>
      <protection locked="0"/>
    </xf>
    <xf numFmtId="181" fontId="1" fillId="0" borderId="1" xfId="102" applyNumberFormat="1" applyFont="1" applyFill="1" applyBorder="1" applyAlignment="1">
      <alignment vertical="center"/>
      <protection locked="0"/>
    </xf>
    <xf numFmtId="181" fontId="21" fillId="2" borderId="1" xfId="0" applyNumberFormat="1" applyFont="1" applyFill="1" applyBorder="1" applyAlignment="1" applyProtection="1">
      <alignment horizontal="left" vertical="center" shrinkToFit="1"/>
    </xf>
    <xf numFmtId="49" fontId="22" fillId="0" borderId="1" xfId="102" applyNumberFormat="1" applyFont="1" applyFill="1" applyBorder="1" applyAlignment="1">
      <alignment horizontal="left" vertical="center" indent="2"/>
      <protection locked="0"/>
    </xf>
    <xf numFmtId="0" fontId="16" fillId="0" borderId="2" xfId="102" applyFont="1" applyFill="1" applyBorder="1" applyAlignment="1">
      <alignment horizontal="center" vertical="center"/>
      <protection locked="0"/>
    </xf>
    <xf numFmtId="181" fontId="0" fillId="0" borderId="0" xfId="0" applyNumberFormat="1" applyFont="1" applyFill="1" applyAlignment="1" applyProtection="1">
      <alignment horizontal="right" vertical="center"/>
    </xf>
    <xf numFmtId="0" fontId="10" fillId="0" borderId="0" xfId="103" applyFont="1" applyBorder="1" applyAlignment="1">
      <alignment horizontal="left" vertical="center"/>
    </xf>
    <xf numFmtId="0" fontId="23" fillId="0" borderId="0" xfId="0" applyNumberFormat="1" applyFont="1" applyFill="1" applyAlignment="1" applyProtection="1">
      <alignment vertical="center"/>
    </xf>
    <xf numFmtId="49" fontId="18" fillId="0" borderId="0" xfId="100" applyNumberFormat="1" applyFont="1" applyAlignment="1">
      <alignment horizontal="center" vertical="center"/>
    </xf>
    <xf numFmtId="0" fontId="24" fillId="0" borderId="0" xfId="100" applyFont="1" applyAlignment="1">
      <alignment horizontal="center"/>
    </xf>
    <xf numFmtId="183" fontId="9" fillId="0" borderId="0" xfId="100" applyNumberFormat="1" applyFont="1" applyAlignment="1">
      <alignment horizontal="right" vertical="center"/>
    </xf>
    <xf numFmtId="0" fontId="21" fillId="2" borderId="1" xfId="0" applyNumberFormat="1" applyFont="1" applyFill="1" applyBorder="1" applyAlignment="1" applyProtection="1">
      <alignment horizontal="center" vertical="center"/>
    </xf>
    <xf numFmtId="181" fontId="21" fillId="2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21" fillId="2" borderId="1" xfId="0" applyNumberFormat="1" applyFont="1" applyFill="1" applyBorder="1" applyAlignment="1" applyProtection="1">
      <alignment vertical="center"/>
    </xf>
    <xf numFmtId="181" fontId="21" fillId="2" borderId="1" xfId="0" applyNumberFormat="1" applyFont="1" applyFill="1" applyBorder="1" applyAlignment="1" applyProtection="1">
      <alignment horizontal="right" vertical="center"/>
    </xf>
    <xf numFmtId="181" fontId="0" fillId="2" borderId="1" xfId="0" applyNumberFormat="1" applyFont="1" applyFill="1" applyBorder="1" applyAlignment="1" applyProtection="1">
      <alignment horizontal="right" vertical="center"/>
    </xf>
  </cellXfs>
  <cellStyles count="12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_2016年人代会报告附表20160104" xfId="50"/>
    <cellStyle name="_ET_STYLE_NoName_00__国库1月5日调整表" xfId="51"/>
    <cellStyle name="20% - 着色 1" xfId="52"/>
    <cellStyle name="20% - 着色 2" xfId="53"/>
    <cellStyle name="20% - 着色 3" xfId="54"/>
    <cellStyle name="20% - 着色 4" xfId="55"/>
    <cellStyle name="20% - 着色 5" xfId="56"/>
    <cellStyle name="20% - 着色 6" xfId="57"/>
    <cellStyle name="40% - 着色 1" xfId="58"/>
    <cellStyle name="40% - 着色 2" xfId="59"/>
    <cellStyle name="40% - 着色 3" xfId="60"/>
    <cellStyle name="40% - 着色 4" xfId="61"/>
    <cellStyle name="40% - 着色 5" xfId="62"/>
    <cellStyle name="40% - 着色 6" xfId="63"/>
    <cellStyle name="60% - 着色 1" xfId="64"/>
    <cellStyle name="60% - 着色 2" xfId="65"/>
    <cellStyle name="60% - 着色 3" xfId="66"/>
    <cellStyle name="60% - 着色 4" xfId="67"/>
    <cellStyle name="60% - 着色 5" xfId="68"/>
    <cellStyle name="60% - 着色 6" xfId="69"/>
    <cellStyle name="no dec" xfId="70"/>
    <cellStyle name="Normal_APR" xfId="71"/>
    <cellStyle name="百分比 2" xfId="72"/>
    <cellStyle name="表标题" xfId="73"/>
    <cellStyle name="差_发老吕2016基本支出测算11.28" xfId="74"/>
    <cellStyle name="差_全国各省民生政策标准10.7(lp稿)(1)" xfId="75"/>
    <cellStyle name="常规 10" xfId="76"/>
    <cellStyle name="常规 11" xfId="77"/>
    <cellStyle name="常规 12" xfId="78"/>
    <cellStyle name="常规 13" xfId="79"/>
    <cellStyle name="常规 14" xfId="80"/>
    <cellStyle name="常规 19" xfId="81"/>
    <cellStyle name="常规 2" xfId="82"/>
    <cellStyle name="常规 2 2" xfId="83"/>
    <cellStyle name="常规 20" xfId="84"/>
    <cellStyle name="常规 21" xfId="85"/>
    <cellStyle name="常规 3" xfId="86"/>
    <cellStyle name="常规 39" xfId="87"/>
    <cellStyle name="常规 4" xfId="88"/>
    <cellStyle name="常规 40" xfId="89"/>
    <cellStyle name="常规 41" xfId="90"/>
    <cellStyle name="常规 43" xfId="91"/>
    <cellStyle name="常规 44" xfId="92"/>
    <cellStyle name="常规 45" xfId="93"/>
    <cellStyle name="常规 46" xfId="94"/>
    <cellStyle name="常规 47" xfId="95"/>
    <cellStyle name="常规 5" xfId="96"/>
    <cellStyle name="常规 6" xfId="97"/>
    <cellStyle name="常规 6 2" xfId="98"/>
    <cellStyle name="常规 8" xfId="99"/>
    <cellStyle name="常规_2013.1.人代会报告附表" xfId="100"/>
    <cellStyle name="常规_安肃镇2006年6月份月报" xfId="101"/>
    <cellStyle name="常规_功能分类1212zhangl" xfId="102"/>
    <cellStyle name="常规_人代会报告附表（定）曹铂0103" xfId="103"/>
    <cellStyle name="常规_事业单位部门决算报表（讨论稿） 2" xfId="104"/>
    <cellStyle name="普通_97-917" xfId="105"/>
    <cellStyle name="千分位[0]_BT (2)" xfId="106"/>
    <cellStyle name="千分位_97-917" xfId="107"/>
    <cellStyle name="千位[0]_1" xfId="108"/>
    <cellStyle name="千位_1" xfId="109"/>
    <cellStyle name="数字" xfId="110"/>
    <cellStyle name="未定义" xfId="111"/>
    <cellStyle name="小数" xfId="112"/>
    <cellStyle name="样式 1" xfId="113"/>
    <cellStyle name="着色 1" xfId="114"/>
    <cellStyle name="着色 2" xfId="115"/>
    <cellStyle name="着色 3" xfId="116"/>
    <cellStyle name="着色 4" xfId="117"/>
    <cellStyle name="着色 5" xfId="118"/>
    <cellStyle name="着色 6" xfId="11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B13" sqref="B13"/>
    </sheetView>
  </sheetViews>
  <sheetFormatPr defaultColWidth="9.12962962962963" defaultRowHeight="14.4"/>
  <cols>
    <col min="1" max="1" width="20.1296296296296" customWidth="1"/>
    <col min="2" max="2" width="50.75" style="185" customWidth="1"/>
    <col min="6" max="6" width="15.5" customWidth="1"/>
    <col min="257" max="257" width="20.1296296296296" customWidth="1"/>
    <col min="258" max="258" width="50.75" customWidth="1"/>
    <col min="262" max="262" width="15.5" customWidth="1"/>
    <col min="513" max="513" width="20.1296296296296" customWidth="1"/>
    <col min="514" max="514" width="50.75" customWidth="1"/>
    <col min="518" max="518" width="15.5" customWidth="1"/>
    <col min="769" max="769" width="20.1296296296296" customWidth="1"/>
    <col min="770" max="770" width="50.75" customWidth="1"/>
    <col min="774" max="774" width="15.5" customWidth="1"/>
    <col min="1025" max="1025" width="20.1296296296296" customWidth="1"/>
    <col min="1026" max="1026" width="50.75" customWidth="1"/>
    <col min="1030" max="1030" width="15.5" customWidth="1"/>
    <col min="1281" max="1281" width="20.1296296296296" customWidth="1"/>
    <col min="1282" max="1282" width="50.75" customWidth="1"/>
    <col min="1286" max="1286" width="15.5" customWidth="1"/>
    <col min="1537" max="1537" width="20.1296296296296" customWidth="1"/>
    <col min="1538" max="1538" width="50.75" customWidth="1"/>
    <col min="1542" max="1542" width="15.5" customWidth="1"/>
    <col min="1793" max="1793" width="20.1296296296296" customWidth="1"/>
    <col min="1794" max="1794" width="50.75" customWidth="1"/>
    <col min="1798" max="1798" width="15.5" customWidth="1"/>
    <col min="2049" max="2049" width="20.1296296296296" customWidth="1"/>
    <col min="2050" max="2050" width="50.75" customWidth="1"/>
    <col min="2054" max="2054" width="15.5" customWidth="1"/>
    <col min="2305" max="2305" width="20.1296296296296" customWidth="1"/>
    <col min="2306" max="2306" width="50.75" customWidth="1"/>
    <col min="2310" max="2310" width="15.5" customWidth="1"/>
    <col min="2561" max="2561" width="20.1296296296296" customWidth="1"/>
    <col min="2562" max="2562" width="50.75" customWidth="1"/>
    <col min="2566" max="2566" width="15.5" customWidth="1"/>
    <col min="2817" max="2817" width="20.1296296296296" customWidth="1"/>
    <col min="2818" max="2818" width="50.75" customWidth="1"/>
    <col min="2822" max="2822" width="15.5" customWidth="1"/>
    <col min="3073" max="3073" width="20.1296296296296" customWidth="1"/>
    <col min="3074" max="3074" width="50.75" customWidth="1"/>
    <col min="3078" max="3078" width="15.5" customWidth="1"/>
    <col min="3329" max="3329" width="20.1296296296296" customWidth="1"/>
    <col min="3330" max="3330" width="50.75" customWidth="1"/>
    <col min="3334" max="3334" width="15.5" customWidth="1"/>
    <col min="3585" max="3585" width="20.1296296296296" customWidth="1"/>
    <col min="3586" max="3586" width="50.75" customWidth="1"/>
    <col min="3590" max="3590" width="15.5" customWidth="1"/>
    <col min="3841" max="3841" width="20.1296296296296" customWidth="1"/>
    <col min="3842" max="3842" width="50.75" customWidth="1"/>
    <col min="3846" max="3846" width="15.5" customWidth="1"/>
    <col min="4097" max="4097" width="20.1296296296296" customWidth="1"/>
    <col min="4098" max="4098" width="50.75" customWidth="1"/>
    <col min="4102" max="4102" width="15.5" customWidth="1"/>
    <col min="4353" max="4353" width="20.1296296296296" customWidth="1"/>
    <col min="4354" max="4354" width="50.75" customWidth="1"/>
    <col min="4358" max="4358" width="15.5" customWidth="1"/>
    <col min="4609" max="4609" width="20.1296296296296" customWidth="1"/>
    <col min="4610" max="4610" width="50.75" customWidth="1"/>
    <col min="4614" max="4614" width="15.5" customWidth="1"/>
    <col min="4865" max="4865" width="20.1296296296296" customWidth="1"/>
    <col min="4866" max="4866" width="50.75" customWidth="1"/>
    <col min="4870" max="4870" width="15.5" customWidth="1"/>
    <col min="5121" max="5121" width="20.1296296296296" customWidth="1"/>
    <col min="5122" max="5122" width="50.75" customWidth="1"/>
    <col min="5126" max="5126" width="15.5" customWidth="1"/>
    <col min="5377" max="5377" width="20.1296296296296" customWidth="1"/>
    <col min="5378" max="5378" width="50.75" customWidth="1"/>
    <col min="5382" max="5382" width="15.5" customWidth="1"/>
    <col min="5633" max="5633" width="20.1296296296296" customWidth="1"/>
    <col min="5634" max="5634" width="50.75" customWidth="1"/>
    <col min="5638" max="5638" width="15.5" customWidth="1"/>
    <col min="5889" max="5889" width="20.1296296296296" customWidth="1"/>
    <col min="5890" max="5890" width="50.75" customWidth="1"/>
    <col min="5894" max="5894" width="15.5" customWidth="1"/>
    <col min="6145" max="6145" width="20.1296296296296" customWidth="1"/>
    <col min="6146" max="6146" width="50.75" customWidth="1"/>
    <col min="6150" max="6150" width="15.5" customWidth="1"/>
    <col min="6401" max="6401" width="20.1296296296296" customWidth="1"/>
    <col min="6402" max="6402" width="50.75" customWidth="1"/>
    <col min="6406" max="6406" width="15.5" customWidth="1"/>
    <col min="6657" max="6657" width="20.1296296296296" customWidth="1"/>
    <col min="6658" max="6658" width="50.75" customWidth="1"/>
    <col min="6662" max="6662" width="15.5" customWidth="1"/>
    <col min="6913" max="6913" width="20.1296296296296" customWidth="1"/>
    <col min="6914" max="6914" width="50.75" customWidth="1"/>
    <col min="6918" max="6918" width="15.5" customWidth="1"/>
    <col min="7169" max="7169" width="20.1296296296296" customWidth="1"/>
    <col min="7170" max="7170" width="50.75" customWidth="1"/>
    <col min="7174" max="7174" width="15.5" customWidth="1"/>
    <col min="7425" max="7425" width="20.1296296296296" customWidth="1"/>
    <col min="7426" max="7426" width="50.75" customWidth="1"/>
    <col min="7430" max="7430" width="15.5" customWidth="1"/>
    <col min="7681" max="7681" width="20.1296296296296" customWidth="1"/>
    <col min="7682" max="7682" width="50.75" customWidth="1"/>
    <col min="7686" max="7686" width="15.5" customWidth="1"/>
    <col min="7937" max="7937" width="20.1296296296296" customWidth="1"/>
    <col min="7938" max="7938" width="50.75" customWidth="1"/>
    <col min="7942" max="7942" width="15.5" customWidth="1"/>
    <col min="8193" max="8193" width="20.1296296296296" customWidth="1"/>
    <col min="8194" max="8194" width="50.75" customWidth="1"/>
    <col min="8198" max="8198" width="15.5" customWidth="1"/>
    <col min="8449" max="8449" width="20.1296296296296" customWidth="1"/>
    <col min="8450" max="8450" width="50.75" customWidth="1"/>
    <col min="8454" max="8454" width="15.5" customWidth="1"/>
    <col min="8705" max="8705" width="20.1296296296296" customWidth="1"/>
    <col min="8706" max="8706" width="50.75" customWidth="1"/>
    <col min="8710" max="8710" width="15.5" customWidth="1"/>
    <col min="8961" max="8961" width="20.1296296296296" customWidth="1"/>
    <col min="8962" max="8962" width="50.75" customWidth="1"/>
    <col min="8966" max="8966" width="15.5" customWidth="1"/>
    <col min="9217" max="9217" width="20.1296296296296" customWidth="1"/>
    <col min="9218" max="9218" width="50.75" customWidth="1"/>
    <col min="9222" max="9222" width="15.5" customWidth="1"/>
    <col min="9473" max="9473" width="20.1296296296296" customWidth="1"/>
    <col min="9474" max="9474" width="50.75" customWidth="1"/>
    <col min="9478" max="9478" width="15.5" customWidth="1"/>
    <col min="9729" max="9729" width="20.1296296296296" customWidth="1"/>
    <col min="9730" max="9730" width="50.75" customWidth="1"/>
    <col min="9734" max="9734" width="15.5" customWidth="1"/>
    <col min="9985" max="9985" width="20.1296296296296" customWidth="1"/>
    <col min="9986" max="9986" width="50.75" customWidth="1"/>
    <col min="9990" max="9990" width="15.5" customWidth="1"/>
    <col min="10241" max="10241" width="20.1296296296296" customWidth="1"/>
    <col min="10242" max="10242" width="50.75" customWidth="1"/>
    <col min="10246" max="10246" width="15.5" customWidth="1"/>
    <col min="10497" max="10497" width="20.1296296296296" customWidth="1"/>
    <col min="10498" max="10498" width="50.75" customWidth="1"/>
    <col min="10502" max="10502" width="15.5" customWidth="1"/>
    <col min="10753" max="10753" width="20.1296296296296" customWidth="1"/>
    <col min="10754" max="10754" width="50.75" customWidth="1"/>
    <col min="10758" max="10758" width="15.5" customWidth="1"/>
    <col min="11009" max="11009" width="20.1296296296296" customWidth="1"/>
    <col min="11010" max="11010" width="50.75" customWidth="1"/>
    <col min="11014" max="11014" width="15.5" customWidth="1"/>
    <col min="11265" max="11265" width="20.1296296296296" customWidth="1"/>
    <col min="11266" max="11266" width="50.75" customWidth="1"/>
    <col min="11270" max="11270" width="15.5" customWidth="1"/>
    <col min="11521" max="11521" width="20.1296296296296" customWidth="1"/>
    <col min="11522" max="11522" width="50.75" customWidth="1"/>
    <col min="11526" max="11526" width="15.5" customWidth="1"/>
    <col min="11777" max="11777" width="20.1296296296296" customWidth="1"/>
    <col min="11778" max="11778" width="50.75" customWidth="1"/>
    <col min="11782" max="11782" width="15.5" customWidth="1"/>
    <col min="12033" max="12033" width="20.1296296296296" customWidth="1"/>
    <col min="12034" max="12034" width="50.75" customWidth="1"/>
    <col min="12038" max="12038" width="15.5" customWidth="1"/>
    <col min="12289" max="12289" width="20.1296296296296" customWidth="1"/>
    <col min="12290" max="12290" width="50.75" customWidth="1"/>
    <col min="12294" max="12294" width="15.5" customWidth="1"/>
    <col min="12545" max="12545" width="20.1296296296296" customWidth="1"/>
    <col min="12546" max="12546" width="50.75" customWidth="1"/>
    <col min="12550" max="12550" width="15.5" customWidth="1"/>
    <col min="12801" max="12801" width="20.1296296296296" customWidth="1"/>
    <col min="12802" max="12802" width="50.75" customWidth="1"/>
    <col min="12806" max="12806" width="15.5" customWidth="1"/>
    <col min="13057" max="13057" width="20.1296296296296" customWidth="1"/>
    <col min="13058" max="13058" width="50.75" customWidth="1"/>
    <col min="13062" max="13062" width="15.5" customWidth="1"/>
    <col min="13313" max="13313" width="20.1296296296296" customWidth="1"/>
    <col min="13314" max="13314" width="50.75" customWidth="1"/>
    <col min="13318" max="13318" width="15.5" customWidth="1"/>
    <col min="13569" max="13569" width="20.1296296296296" customWidth="1"/>
    <col min="13570" max="13570" width="50.75" customWidth="1"/>
    <col min="13574" max="13574" width="15.5" customWidth="1"/>
    <col min="13825" max="13825" width="20.1296296296296" customWidth="1"/>
    <col min="13826" max="13826" width="50.75" customWidth="1"/>
    <col min="13830" max="13830" width="15.5" customWidth="1"/>
    <col min="14081" max="14081" width="20.1296296296296" customWidth="1"/>
    <col min="14082" max="14082" width="50.75" customWidth="1"/>
    <col min="14086" max="14086" width="15.5" customWidth="1"/>
    <col min="14337" max="14337" width="20.1296296296296" customWidth="1"/>
    <col min="14338" max="14338" width="50.75" customWidth="1"/>
    <col min="14342" max="14342" width="15.5" customWidth="1"/>
    <col min="14593" max="14593" width="20.1296296296296" customWidth="1"/>
    <col min="14594" max="14594" width="50.75" customWidth="1"/>
    <col min="14598" max="14598" width="15.5" customWidth="1"/>
    <col min="14849" max="14849" width="20.1296296296296" customWidth="1"/>
    <col min="14850" max="14850" width="50.75" customWidth="1"/>
    <col min="14854" max="14854" width="15.5" customWidth="1"/>
    <col min="15105" max="15105" width="20.1296296296296" customWidth="1"/>
    <col min="15106" max="15106" width="50.75" customWidth="1"/>
    <col min="15110" max="15110" width="15.5" customWidth="1"/>
    <col min="15361" max="15361" width="20.1296296296296" customWidth="1"/>
    <col min="15362" max="15362" width="50.75" customWidth="1"/>
    <col min="15366" max="15366" width="15.5" customWidth="1"/>
    <col min="15617" max="15617" width="20.1296296296296" customWidth="1"/>
    <col min="15618" max="15618" width="50.75" customWidth="1"/>
    <col min="15622" max="15622" width="15.5" customWidth="1"/>
    <col min="15873" max="15873" width="20.1296296296296" customWidth="1"/>
    <col min="15874" max="15874" width="50.75" customWidth="1"/>
    <col min="15878" max="15878" width="15.5" customWidth="1"/>
    <col min="16129" max="16129" width="20.1296296296296" customWidth="1"/>
    <col min="16130" max="16130" width="50.75" customWidth="1"/>
    <col min="16134" max="16134" width="15.5" customWidth="1"/>
  </cols>
  <sheetData>
    <row r="1" ht="18" customHeight="1" spans="1:4">
      <c r="A1" s="8" t="s">
        <v>0</v>
      </c>
      <c r="B1" s="186"/>
      <c r="C1" s="187"/>
      <c r="D1" s="187"/>
    </row>
    <row r="2" ht="39.95" customHeight="1" spans="1:2">
      <c r="A2" s="188" t="s">
        <v>1</v>
      </c>
      <c r="B2" s="188"/>
    </row>
    <row r="3" ht="18.75" customHeight="1" spans="1:2">
      <c r="A3" s="189"/>
      <c r="B3" s="190" t="s">
        <v>2</v>
      </c>
    </row>
    <row r="4" ht="48" customHeight="1" spans="1:9">
      <c r="A4" s="191" t="s">
        <v>3</v>
      </c>
      <c r="B4" s="192" t="s">
        <v>4</v>
      </c>
      <c r="E4" s="193"/>
      <c r="F4" s="193"/>
      <c r="G4" s="193"/>
      <c r="H4" s="193"/>
      <c r="I4" s="193"/>
    </row>
    <row r="5" ht="17.25" customHeight="1" spans="1:9">
      <c r="A5" s="194" t="s">
        <v>5</v>
      </c>
      <c r="B5" s="195">
        <f>SUM(B6:B20)</f>
        <v>81.4</v>
      </c>
      <c r="E5" s="193"/>
      <c r="F5" s="193"/>
      <c r="G5" s="193"/>
      <c r="H5" s="193"/>
      <c r="I5" s="193"/>
    </row>
    <row r="6" ht="17.25" customHeight="1" spans="1:9">
      <c r="A6" s="194" t="s">
        <v>6</v>
      </c>
      <c r="B6" s="195">
        <v>63.9</v>
      </c>
      <c r="E6" s="193"/>
      <c r="F6" s="193"/>
      <c r="G6" s="193"/>
      <c r="H6" s="193"/>
      <c r="I6" s="193"/>
    </row>
    <row r="7" ht="17.25" customHeight="1" spans="1:9">
      <c r="A7" s="194" t="s">
        <v>7</v>
      </c>
      <c r="B7" s="195">
        <v>1.2</v>
      </c>
      <c r="E7" s="193"/>
      <c r="F7" s="193"/>
      <c r="G7" s="193"/>
      <c r="H7" s="193"/>
      <c r="I7" s="193"/>
    </row>
    <row r="8" ht="17.25" customHeight="1" spans="1:9">
      <c r="A8" s="194" t="s">
        <v>8</v>
      </c>
      <c r="B8" s="195">
        <v>3.4</v>
      </c>
      <c r="E8" s="193"/>
      <c r="F8" s="193"/>
      <c r="G8" s="193"/>
      <c r="H8" s="193"/>
      <c r="I8" s="193"/>
    </row>
    <row r="9" ht="17.25" customHeight="1" spans="1:9">
      <c r="A9" s="194" t="s">
        <v>9</v>
      </c>
      <c r="B9" s="195">
        <v>2.4</v>
      </c>
      <c r="E9" s="193"/>
      <c r="F9" s="193"/>
      <c r="G9" s="193"/>
      <c r="H9" s="193"/>
      <c r="I9" s="193"/>
    </row>
    <row r="10" ht="17.25" customHeight="1" spans="1:9">
      <c r="A10" s="194" t="s">
        <v>10</v>
      </c>
      <c r="B10" s="195"/>
      <c r="E10" s="193"/>
      <c r="F10" s="193"/>
      <c r="G10" s="193"/>
      <c r="H10" s="193"/>
      <c r="I10" s="193"/>
    </row>
    <row r="11" ht="17.25" customHeight="1" spans="1:9">
      <c r="A11" s="194" t="s">
        <v>11</v>
      </c>
      <c r="B11" s="195">
        <v>6.6</v>
      </c>
      <c r="E11" s="193"/>
      <c r="F11" s="193"/>
      <c r="G11" s="193"/>
      <c r="H11" s="193"/>
      <c r="I11" s="193"/>
    </row>
    <row r="12" ht="17.25" customHeight="1" spans="1:9">
      <c r="A12" s="194" t="s">
        <v>12</v>
      </c>
      <c r="B12" s="195"/>
      <c r="E12" s="193"/>
      <c r="F12" s="193"/>
      <c r="G12" s="193"/>
      <c r="H12" s="193"/>
      <c r="I12" s="193"/>
    </row>
    <row r="13" ht="17.25" customHeight="1" spans="1:9">
      <c r="A13" s="194" t="s">
        <v>13</v>
      </c>
      <c r="B13" s="195">
        <v>3.6</v>
      </c>
      <c r="E13" s="193"/>
      <c r="F13" s="193"/>
      <c r="G13" s="193"/>
      <c r="H13" s="193"/>
      <c r="I13" s="193"/>
    </row>
    <row r="14" ht="17.25" customHeight="1" spans="1:9">
      <c r="A14" s="194" t="s">
        <v>14</v>
      </c>
      <c r="B14" s="195"/>
      <c r="E14" s="193"/>
      <c r="F14" s="193"/>
      <c r="G14" s="193"/>
      <c r="H14" s="193"/>
      <c r="I14" s="193"/>
    </row>
    <row r="15" ht="17.25" customHeight="1" spans="1:9">
      <c r="A15" s="194" t="s">
        <v>15</v>
      </c>
      <c r="B15" s="195"/>
      <c r="E15" s="193"/>
      <c r="F15" s="193"/>
      <c r="G15" s="193"/>
      <c r="H15" s="193"/>
      <c r="I15" s="193"/>
    </row>
    <row r="16" ht="17.25" customHeight="1" spans="1:9">
      <c r="A16" s="194" t="s">
        <v>16</v>
      </c>
      <c r="B16" s="195">
        <v>0.3</v>
      </c>
      <c r="E16" s="193"/>
      <c r="F16" s="193"/>
      <c r="G16" s="193"/>
      <c r="H16" s="193"/>
      <c r="I16" s="193"/>
    </row>
    <row r="17" ht="17.25" customHeight="1" spans="1:9">
      <c r="A17" s="194" t="s">
        <v>17</v>
      </c>
      <c r="B17" s="195"/>
      <c r="E17" s="193"/>
      <c r="F17" s="193"/>
      <c r="G17" s="193"/>
      <c r="H17" s="193"/>
      <c r="I17" s="193"/>
    </row>
    <row r="18" ht="17.25" customHeight="1" spans="1:9">
      <c r="A18" s="194" t="s">
        <v>18</v>
      </c>
      <c r="B18" s="195"/>
      <c r="E18" s="193"/>
      <c r="F18" s="193"/>
      <c r="G18" s="193"/>
      <c r="H18" s="193"/>
      <c r="I18" s="193"/>
    </row>
    <row r="19" ht="17.25" customHeight="1" spans="1:9">
      <c r="A19" s="194" t="s">
        <v>19</v>
      </c>
      <c r="B19" s="195"/>
      <c r="E19" s="193"/>
      <c r="F19" s="193"/>
      <c r="G19" s="193"/>
      <c r="H19" s="193"/>
      <c r="I19" s="193"/>
    </row>
    <row r="20" ht="17.25" customHeight="1" spans="1:9">
      <c r="A20" s="194" t="s">
        <v>20</v>
      </c>
      <c r="B20" s="195"/>
      <c r="E20" s="193"/>
      <c r="F20" s="193"/>
      <c r="G20" s="193"/>
      <c r="H20" s="193"/>
      <c r="I20" s="193"/>
    </row>
    <row r="21" ht="17.25" customHeight="1" spans="1:9">
      <c r="A21" s="194" t="s">
        <v>21</v>
      </c>
      <c r="B21" s="195">
        <f>SUM(B22:B27)</f>
        <v>5.1</v>
      </c>
      <c r="E21" s="193"/>
      <c r="F21" s="193"/>
      <c r="G21" s="193"/>
      <c r="H21" s="193"/>
      <c r="I21" s="193"/>
    </row>
    <row r="22" ht="17.25" customHeight="1" spans="1:9">
      <c r="A22" s="194" t="s">
        <v>22</v>
      </c>
      <c r="B22" s="195">
        <v>5.1</v>
      </c>
      <c r="E22" s="193"/>
      <c r="F22" s="193"/>
      <c r="G22" s="193"/>
      <c r="H22" s="193"/>
      <c r="I22" s="193"/>
    </row>
    <row r="23" ht="17.25" customHeight="1" spans="1:9">
      <c r="A23" s="194" t="s">
        <v>23</v>
      </c>
      <c r="B23" s="195"/>
      <c r="E23" s="193"/>
      <c r="F23" s="193"/>
      <c r="G23" s="193"/>
      <c r="H23" s="193"/>
      <c r="I23" s="193"/>
    </row>
    <row r="24" ht="17.25" customHeight="1" spans="1:9">
      <c r="A24" s="194" t="s">
        <v>24</v>
      </c>
      <c r="B24" s="195"/>
      <c r="E24" s="193"/>
      <c r="F24" s="193"/>
      <c r="G24" s="193"/>
      <c r="H24" s="193"/>
      <c r="I24" s="193"/>
    </row>
    <row r="25" ht="17.25" customHeight="1" spans="1:9">
      <c r="A25" s="194" t="s">
        <v>25</v>
      </c>
      <c r="B25" s="195"/>
      <c r="E25" s="193"/>
      <c r="F25" s="193"/>
      <c r="G25" s="193"/>
      <c r="H25" s="193"/>
      <c r="I25" s="193"/>
    </row>
    <row r="26" ht="17.25" customHeight="1" spans="1:9">
      <c r="A26" s="194" t="s">
        <v>26</v>
      </c>
      <c r="B26" s="195"/>
      <c r="E26" s="193"/>
      <c r="F26" s="193"/>
      <c r="G26" s="193"/>
      <c r="H26" s="193"/>
      <c r="I26" s="193"/>
    </row>
    <row r="27" ht="17.25" customHeight="1" spans="1:9">
      <c r="A27" s="194" t="s">
        <v>27</v>
      </c>
      <c r="B27" s="195"/>
      <c r="E27" s="193"/>
      <c r="F27" s="193"/>
      <c r="G27" s="193"/>
      <c r="H27" s="193"/>
      <c r="I27" s="193"/>
    </row>
    <row r="28" spans="1:9">
      <c r="A28" s="194" t="s">
        <v>28</v>
      </c>
      <c r="B28" s="196">
        <v>86.5</v>
      </c>
      <c r="E28" s="193"/>
      <c r="F28" s="193"/>
      <c r="G28" s="193"/>
      <c r="H28" s="193"/>
      <c r="I28" s="193"/>
    </row>
  </sheetData>
  <mergeCells count="1">
    <mergeCell ref="A2:B2"/>
  </mergeCells>
  <printOptions horizontalCentered="1"/>
  <pageMargins left="0.984027777777778" right="0.747916666666667" top="1.18055555555556" bottom="0.984027777777778" header="0.511111111111111" footer="0.511111111111111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workbookViewId="0">
      <selection activeCell="B12" sqref="B12"/>
    </sheetView>
  </sheetViews>
  <sheetFormatPr defaultColWidth="7" defaultRowHeight="13.8"/>
  <cols>
    <col min="1" max="2" width="37" style="2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463</v>
      </c>
      <c r="B1" s="8"/>
    </row>
    <row r="2" ht="51.75" customHeight="1" spans="1:8">
      <c r="A2" s="80" t="s">
        <v>464</v>
      </c>
      <c r="B2" s="81"/>
      <c r="F2" s="4"/>
      <c r="G2" s="4"/>
      <c r="H2" s="4"/>
    </row>
    <row r="3" ht="14.4" spans="2:12">
      <c r="B3" s="68" t="s">
        <v>341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342</v>
      </c>
      <c r="B4" s="82" t="s">
        <v>4</v>
      </c>
      <c r="C4" s="83"/>
      <c r="F4" s="84" t="s">
        <v>345</v>
      </c>
      <c r="G4" s="84" t="s">
        <v>346</v>
      </c>
      <c r="H4" s="84" t="s">
        <v>347</v>
      </c>
      <c r="I4" s="90"/>
      <c r="L4" s="84" t="s">
        <v>345</v>
      </c>
      <c r="M4" s="91" t="s">
        <v>346</v>
      </c>
      <c r="N4" s="84" t="s">
        <v>347</v>
      </c>
    </row>
    <row r="5" ht="39.75" customHeight="1" spans="1:24">
      <c r="A5" s="85" t="s">
        <v>348</v>
      </c>
      <c r="B5" s="85" t="s">
        <v>348</v>
      </c>
      <c r="C5" s="20">
        <v>105429</v>
      </c>
      <c r="D5" s="86">
        <v>595734.14</v>
      </c>
      <c r="E5" s="4">
        <f>104401+13602</f>
        <v>118003</v>
      </c>
      <c r="F5" s="5" t="s">
        <v>37</v>
      </c>
      <c r="G5" s="5" t="s">
        <v>349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37</v>
      </c>
      <c r="M5" s="5" t="s">
        <v>349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37</v>
      </c>
      <c r="U5" s="37" t="s">
        <v>349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/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/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/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/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/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/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350</v>
      </c>
      <c r="B12" s="85" t="s">
        <v>351</v>
      </c>
      <c r="F12" s="89" t="str">
        <f>""</f>
        <v/>
      </c>
      <c r="G12" s="89" t="str">
        <f>""</f>
        <v/>
      </c>
      <c r="H12" s="89" t="str">
        <f>""</f>
        <v/>
      </c>
      <c r="L12" s="89" t="str">
        <f>""</f>
        <v/>
      </c>
      <c r="M12" s="92" t="str">
        <f>""</f>
        <v/>
      </c>
      <c r="N12" s="89" t="str">
        <f>""</f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72</v>
      </c>
      <c r="U13" s="37" t="s">
        <v>73</v>
      </c>
      <c r="V13" s="38">
        <v>19998</v>
      </c>
      <c r="W13" s="4" t="e">
        <f>#REF!-V13</f>
        <v>#REF!</v>
      </c>
      <c r="X13" s="4">
        <f>T13-A13</f>
        <v>232</v>
      </c>
    </row>
    <row r="14" ht="19.5" customHeight="1" spans="16:24">
      <c r="P14" s="36"/>
      <c r="T14" s="37" t="s">
        <v>74</v>
      </c>
      <c r="U14" s="37" t="s">
        <v>75</v>
      </c>
      <c r="V14" s="38">
        <v>19998</v>
      </c>
      <c r="W14" s="4" t="e">
        <f>#REF!-V14</f>
        <v>#REF!</v>
      </c>
      <c r="X14" s="4">
        <f>T14-A14</f>
        <v>23203</v>
      </c>
    </row>
    <row r="15" ht="19.5" customHeight="1" spans="16:24">
      <c r="P15" s="36"/>
      <c r="T15" s="37" t="s">
        <v>76</v>
      </c>
      <c r="U15" s="37" t="s">
        <v>77</v>
      </c>
      <c r="V15" s="38">
        <v>19998</v>
      </c>
      <c r="W15" s="4" t="e">
        <f>#REF!-V15</f>
        <v>#REF!</v>
      </c>
      <c r="X15" s="4">
        <f>T15-A15</f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24" sqref="B24"/>
    </sheetView>
  </sheetViews>
  <sheetFormatPr defaultColWidth="7.87962962962963" defaultRowHeight="15.6" outlineLevelRow="7" outlineLevelCol="4"/>
  <cols>
    <col min="1" max="2" width="37.6296296296296" style="62" customWidth="1"/>
    <col min="3" max="3" width="8" style="62" customWidth="1"/>
    <col min="4" max="4" width="7.87962962962963" style="62" customWidth="1"/>
    <col min="5" max="5" width="8.5" style="62" hidden="1" customWidth="1"/>
    <col min="6" max="6" width="7.87962962962963" style="62" hidden="1" customWidth="1"/>
    <col min="7" max="254" width="7.87962962962963" style="62"/>
    <col min="255" max="255" width="35.75" style="62" customWidth="1"/>
    <col min="256" max="256" width="7.87962962962963" style="62" hidden="1" customWidth="1"/>
    <col min="257" max="258" width="12" style="62" customWidth="1"/>
    <col min="259" max="259" width="8" style="62" customWidth="1"/>
    <col min="260" max="260" width="7.87962962962963" style="62" customWidth="1"/>
    <col min="261" max="262" width="7.87962962962963" style="62" hidden="1" customWidth="1"/>
    <col min="263" max="510" width="7.87962962962963" style="62"/>
    <col min="511" max="511" width="35.75" style="62" customWidth="1"/>
    <col min="512" max="512" width="7.87962962962963" style="62" hidden="1" customWidth="1"/>
    <col min="513" max="514" width="12" style="62" customWidth="1"/>
    <col min="515" max="515" width="8" style="62" customWidth="1"/>
    <col min="516" max="516" width="7.87962962962963" style="62" customWidth="1"/>
    <col min="517" max="518" width="7.87962962962963" style="62" hidden="1" customWidth="1"/>
    <col min="519" max="766" width="7.87962962962963" style="62"/>
    <col min="767" max="767" width="35.75" style="62" customWidth="1"/>
    <col min="768" max="768" width="7.87962962962963" style="62" hidden="1" customWidth="1"/>
    <col min="769" max="770" width="12" style="62" customWidth="1"/>
    <col min="771" max="771" width="8" style="62" customWidth="1"/>
    <col min="772" max="772" width="7.87962962962963" style="62" customWidth="1"/>
    <col min="773" max="774" width="7.87962962962963" style="62" hidden="1" customWidth="1"/>
    <col min="775" max="1022" width="7.87962962962963" style="62"/>
    <col min="1023" max="1023" width="35.75" style="62" customWidth="1"/>
    <col min="1024" max="1024" width="7.87962962962963" style="62" hidden="1" customWidth="1"/>
    <col min="1025" max="1026" width="12" style="62" customWidth="1"/>
    <col min="1027" max="1027" width="8" style="62" customWidth="1"/>
    <col min="1028" max="1028" width="7.87962962962963" style="62" customWidth="1"/>
    <col min="1029" max="1030" width="7.87962962962963" style="62" hidden="1" customWidth="1"/>
    <col min="1031" max="1278" width="7.87962962962963" style="62"/>
    <col min="1279" max="1279" width="35.75" style="62" customWidth="1"/>
    <col min="1280" max="1280" width="7.87962962962963" style="62" hidden="1" customWidth="1"/>
    <col min="1281" max="1282" width="12" style="62" customWidth="1"/>
    <col min="1283" max="1283" width="8" style="62" customWidth="1"/>
    <col min="1284" max="1284" width="7.87962962962963" style="62" customWidth="1"/>
    <col min="1285" max="1286" width="7.87962962962963" style="62" hidden="1" customWidth="1"/>
    <col min="1287" max="1534" width="7.87962962962963" style="62"/>
    <col min="1535" max="1535" width="35.75" style="62" customWidth="1"/>
    <col min="1536" max="1536" width="7.87962962962963" style="62" hidden="1" customWidth="1"/>
    <col min="1537" max="1538" width="12" style="62" customWidth="1"/>
    <col min="1539" max="1539" width="8" style="62" customWidth="1"/>
    <col min="1540" max="1540" width="7.87962962962963" style="62" customWidth="1"/>
    <col min="1541" max="1542" width="7.87962962962963" style="62" hidden="1" customWidth="1"/>
    <col min="1543" max="1790" width="7.87962962962963" style="62"/>
    <col min="1791" max="1791" width="35.75" style="62" customWidth="1"/>
    <col min="1792" max="1792" width="7.87962962962963" style="62" hidden="1" customWidth="1"/>
    <col min="1793" max="1794" width="12" style="62" customWidth="1"/>
    <col min="1795" max="1795" width="8" style="62" customWidth="1"/>
    <col min="1796" max="1796" width="7.87962962962963" style="62" customWidth="1"/>
    <col min="1797" max="1798" width="7.87962962962963" style="62" hidden="1" customWidth="1"/>
    <col min="1799" max="2046" width="7.87962962962963" style="62"/>
    <col min="2047" max="2047" width="35.75" style="62" customWidth="1"/>
    <col min="2048" max="2048" width="7.87962962962963" style="62" hidden="1" customWidth="1"/>
    <col min="2049" max="2050" width="12" style="62" customWidth="1"/>
    <col min="2051" max="2051" width="8" style="62" customWidth="1"/>
    <col min="2052" max="2052" width="7.87962962962963" style="62" customWidth="1"/>
    <col min="2053" max="2054" width="7.87962962962963" style="62" hidden="1" customWidth="1"/>
    <col min="2055" max="2302" width="7.87962962962963" style="62"/>
    <col min="2303" max="2303" width="35.75" style="62" customWidth="1"/>
    <col min="2304" max="2304" width="7.87962962962963" style="62" hidden="1" customWidth="1"/>
    <col min="2305" max="2306" width="12" style="62" customWidth="1"/>
    <col min="2307" max="2307" width="8" style="62" customWidth="1"/>
    <col min="2308" max="2308" width="7.87962962962963" style="62" customWidth="1"/>
    <col min="2309" max="2310" width="7.87962962962963" style="62" hidden="1" customWidth="1"/>
    <col min="2311" max="2558" width="7.87962962962963" style="62"/>
    <col min="2559" max="2559" width="35.75" style="62" customWidth="1"/>
    <col min="2560" max="2560" width="7.87962962962963" style="62" hidden="1" customWidth="1"/>
    <col min="2561" max="2562" width="12" style="62" customWidth="1"/>
    <col min="2563" max="2563" width="8" style="62" customWidth="1"/>
    <col min="2564" max="2564" width="7.87962962962963" style="62" customWidth="1"/>
    <col min="2565" max="2566" width="7.87962962962963" style="62" hidden="1" customWidth="1"/>
    <col min="2567" max="2814" width="7.87962962962963" style="62"/>
    <col min="2815" max="2815" width="35.75" style="62" customWidth="1"/>
    <col min="2816" max="2816" width="7.87962962962963" style="62" hidden="1" customWidth="1"/>
    <col min="2817" max="2818" width="12" style="62" customWidth="1"/>
    <col min="2819" max="2819" width="8" style="62" customWidth="1"/>
    <col min="2820" max="2820" width="7.87962962962963" style="62" customWidth="1"/>
    <col min="2821" max="2822" width="7.87962962962963" style="62" hidden="1" customWidth="1"/>
    <col min="2823" max="3070" width="7.87962962962963" style="62"/>
    <col min="3071" max="3071" width="35.75" style="62" customWidth="1"/>
    <col min="3072" max="3072" width="7.87962962962963" style="62" hidden="1" customWidth="1"/>
    <col min="3073" max="3074" width="12" style="62" customWidth="1"/>
    <col min="3075" max="3075" width="8" style="62" customWidth="1"/>
    <col min="3076" max="3076" width="7.87962962962963" style="62" customWidth="1"/>
    <col min="3077" max="3078" width="7.87962962962963" style="62" hidden="1" customWidth="1"/>
    <col min="3079" max="3326" width="7.87962962962963" style="62"/>
    <col min="3327" max="3327" width="35.75" style="62" customWidth="1"/>
    <col min="3328" max="3328" width="7.87962962962963" style="62" hidden="1" customWidth="1"/>
    <col min="3329" max="3330" width="12" style="62" customWidth="1"/>
    <col min="3331" max="3331" width="8" style="62" customWidth="1"/>
    <col min="3332" max="3332" width="7.87962962962963" style="62" customWidth="1"/>
    <col min="3333" max="3334" width="7.87962962962963" style="62" hidden="1" customWidth="1"/>
    <col min="3335" max="3582" width="7.87962962962963" style="62"/>
    <col min="3583" max="3583" width="35.75" style="62" customWidth="1"/>
    <col min="3584" max="3584" width="7.87962962962963" style="62" hidden="1" customWidth="1"/>
    <col min="3585" max="3586" width="12" style="62" customWidth="1"/>
    <col min="3587" max="3587" width="8" style="62" customWidth="1"/>
    <col min="3588" max="3588" width="7.87962962962963" style="62" customWidth="1"/>
    <col min="3589" max="3590" width="7.87962962962963" style="62" hidden="1" customWidth="1"/>
    <col min="3591" max="3838" width="7.87962962962963" style="62"/>
    <col min="3839" max="3839" width="35.75" style="62" customWidth="1"/>
    <col min="3840" max="3840" width="7.87962962962963" style="62" hidden="1" customWidth="1"/>
    <col min="3841" max="3842" width="12" style="62" customWidth="1"/>
    <col min="3843" max="3843" width="8" style="62" customWidth="1"/>
    <col min="3844" max="3844" width="7.87962962962963" style="62" customWidth="1"/>
    <col min="3845" max="3846" width="7.87962962962963" style="62" hidden="1" customWidth="1"/>
    <col min="3847" max="4094" width="7.87962962962963" style="62"/>
    <col min="4095" max="4095" width="35.75" style="62" customWidth="1"/>
    <col min="4096" max="4096" width="7.87962962962963" style="62" hidden="1" customWidth="1"/>
    <col min="4097" max="4098" width="12" style="62" customWidth="1"/>
    <col min="4099" max="4099" width="8" style="62" customWidth="1"/>
    <col min="4100" max="4100" width="7.87962962962963" style="62" customWidth="1"/>
    <col min="4101" max="4102" width="7.87962962962963" style="62" hidden="1" customWidth="1"/>
    <col min="4103" max="4350" width="7.87962962962963" style="62"/>
    <col min="4351" max="4351" width="35.75" style="62" customWidth="1"/>
    <col min="4352" max="4352" width="7.87962962962963" style="62" hidden="1" customWidth="1"/>
    <col min="4353" max="4354" width="12" style="62" customWidth="1"/>
    <col min="4355" max="4355" width="8" style="62" customWidth="1"/>
    <col min="4356" max="4356" width="7.87962962962963" style="62" customWidth="1"/>
    <col min="4357" max="4358" width="7.87962962962963" style="62" hidden="1" customWidth="1"/>
    <col min="4359" max="4606" width="7.87962962962963" style="62"/>
    <col min="4607" max="4607" width="35.75" style="62" customWidth="1"/>
    <col min="4608" max="4608" width="7.87962962962963" style="62" hidden="1" customWidth="1"/>
    <col min="4609" max="4610" width="12" style="62" customWidth="1"/>
    <col min="4611" max="4611" width="8" style="62" customWidth="1"/>
    <col min="4612" max="4612" width="7.87962962962963" style="62" customWidth="1"/>
    <col min="4613" max="4614" width="7.87962962962963" style="62" hidden="1" customWidth="1"/>
    <col min="4615" max="4862" width="7.87962962962963" style="62"/>
    <col min="4863" max="4863" width="35.75" style="62" customWidth="1"/>
    <col min="4864" max="4864" width="7.87962962962963" style="62" hidden="1" customWidth="1"/>
    <col min="4865" max="4866" width="12" style="62" customWidth="1"/>
    <col min="4867" max="4867" width="8" style="62" customWidth="1"/>
    <col min="4868" max="4868" width="7.87962962962963" style="62" customWidth="1"/>
    <col min="4869" max="4870" width="7.87962962962963" style="62" hidden="1" customWidth="1"/>
    <col min="4871" max="5118" width="7.87962962962963" style="62"/>
    <col min="5119" max="5119" width="35.75" style="62" customWidth="1"/>
    <col min="5120" max="5120" width="7.87962962962963" style="62" hidden="1" customWidth="1"/>
    <col min="5121" max="5122" width="12" style="62" customWidth="1"/>
    <col min="5123" max="5123" width="8" style="62" customWidth="1"/>
    <col min="5124" max="5124" width="7.87962962962963" style="62" customWidth="1"/>
    <col min="5125" max="5126" width="7.87962962962963" style="62" hidden="1" customWidth="1"/>
    <col min="5127" max="5374" width="7.87962962962963" style="62"/>
    <col min="5375" max="5375" width="35.75" style="62" customWidth="1"/>
    <col min="5376" max="5376" width="7.87962962962963" style="62" hidden="1" customWidth="1"/>
    <col min="5377" max="5378" width="12" style="62" customWidth="1"/>
    <col min="5379" max="5379" width="8" style="62" customWidth="1"/>
    <col min="5380" max="5380" width="7.87962962962963" style="62" customWidth="1"/>
    <col min="5381" max="5382" width="7.87962962962963" style="62" hidden="1" customWidth="1"/>
    <col min="5383" max="5630" width="7.87962962962963" style="62"/>
    <col min="5631" max="5631" width="35.75" style="62" customWidth="1"/>
    <col min="5632" max="5632" width="7.87962962962963" style="62" hidden="1" customWidth="1"/>
    <col min="5633" max="5634" width="12" style="62" customWidth="1"/>
    <col min="5635" max="5635" width="8" style="62" customWidth="1"/>
    <col min="5636" max="5636" width="7.87962962962963" style="62" customWidth="1"/>
    <col min="5637" max="5638" width="7.87962962962963" style="62" hidden="1" customWidth="1"/>
    <col min="5639" max="5886" width="7.87962962962963" style="62"/>
    <col min="5887" max="5887" width="35.75" style="62" customWidth="1"/>
    <col min="5888" max="5888" width="7.87962962962963" style="62" hidden="1" customWidth="1"/>
    <col min="5889" max="5890" width="12" style="62" customWidth="1"/>
    <col min="5891" max="5891" width="8" style="62" customWidth="1"/>
    <col min="5892" max="5892" width="7.87962962962963" style="62" customWidth="1"/>
    <col min="5893" max="5894" width="7.87962962962963" style="62" hidden="1" customWidth="1"/>
    <col min="5895" max="6142" width="7.87962962962963" style="62"/>
    <col min="6143" max="6143" width="35.75" style="62" customWidth="1"/>
    <col min="6144" max="6144" width="7.87962962962963" style="62" hidden="1" customWidth="1"/>
    <col min="6145" max="6146" width="12" style="62" customWidth="1"/>
    <col min="6147" max="6147" width="8" style="62" customWidth="1"/>
    <col min="6148" max="6148" width="7.87962962962963" style="62" customWidth="1"/>
    <col min="6149" max="6150" width="7.87962962962963" style="62" hidden="1" customWidth="1"/>
    <col min="6151" max="6398" width="7.87962962962963" style="62"/>
    <col min="6399" max="6399" width="35.75" style="62" customWidth="1"/>
    <col min="6400" max="6400" width="7.87962962962963" style="62" hidden="1" customWidth="1"/>
    <col min="6401" max="6402" width="12" style="62" customWidth="1"/>
    <col min="6403" max="6403" width="8" style="62" customWidth="1"/>
    <col min="6404" max="6404" width="7.87962962962963" style="62" customWidth="1"/>
    <col min="6405" max="6406" width="7.87962962962963" style="62" hidden="1" customWidth="1"/>
    <col min="6407" max="6654" width="7.87962962962963" style="62"/>
    <col min="6655" max="6655" width="35.75" style="62" customWidth="1"/>
    <col min="6656" max="6656" width="7.87962962962963" style="62" hidden="1" customWidth="1"/>
    <col min="6657" max="6658" width="12" style="62" customWidth="1"/>
    <col min="6659" max="6659" width="8" style="62" customWidth="1"/>
    <col min="6660" max="6660" width="7.87962962962963" style="62" customWidth="1"/>
    <col min="6661" max="6662" width="7.87962962962963" style="62" hidden="1" customWidth="1"/>
    <col min="6663" max="6910" width="7.87962962962963" style="62"/>
    <col min="6911" max="6911" width="35.75" style="62" customWidth="1"/>
    <col min="6912" max="6912" width="7.87962962962963" style="62" hidden="1" customWidth="1"/>
    <col min="6913" max="6914" width="12" style="62" customWidth="1"/>
    <col min="6915" max="6915" width="8" style="62" customWidth="1"/>
    <col min="6916" max="6916" width="7.87962962962963" style="62" customWidth="1"/>
    <col min="6917" max="6918" width="7.87962962962963" style="62" hidden="1" customWidth="1"/>
    <col min="6919" max="7166" width="7.87962962962963" style="62"/>
    <col min="7167" max="7167" width="35.75" style="62" customWidth="1"/>
    <col min="7168" max="7168" width="7.87962962962963" style="62" hidden="1" customWidth="1"/>
    <col min="7169" max="7170" width="12" style="62" customWidth="1"/>
    <col min="7171" max="7171" width="8" style="62" customWidth="1"/>
    <col min="7172" max="7172" width="7.87962962962963" style="62" customWidth="1"/>
    <col min="7173" max="7174" width="7.87962962962963" style="62" hidden="1" customWidth="1"/>
    <col min="7175" max="7422" width="7.87962962962963" style="62"/>
    <col min="7423" max="7423" width="35.75" style="62" customWidth="1"/>
    <col min="7424" max="7424" width="7.87962962962963" style="62" hidden="1" customWidth="1"/>
    <col min="7425" max="7426" width="12" style="62" customWidth="1"/>
    <col min="7427" max="7427" width="8" style="62" customWidth="1"/>
    <col min="7428" max="7428" width="7.87962962962963" style="62" customWidth="1"/>
    <col min="7429" max="7430" width="7.87962962962963" style="62" hidden="1" customWidth="1"/>
    <col min="7431" max="7678" width="7.87962962962963" style="62"/>
    <col min="7679" max="7679" width="35.75" style="62" customWidth="1"/>
    <col min="7680" max="7680" width="7.87962962962963" style="62" hidden="1" customWidth="1"/>
    <col min="7681" max="7682" width="12" style="62" customWidth="1"/>
    <col min="7683" max="7683" width="8" style="62" customWidth="1"/>
    <col min="7684" max="7684" width="7.87962962962963" style="62" customWidth="1"/>
    <col min="7685" max="7686" width="7.87962962962963" style="62" hidden="1" customWidth="1"/>
    <col min="7687" max="7934" width="7.87962962962963" style="62"/>
    <col min="7935" max="7935" width="35.75" style="62" customWidth="1"/>
    <col min="7936" max="7936" width="7.87962962962963" style="62" hidden="1" customWidth="1"/>
    <col min="7937" max="7938" width="12" style="62" customWidth="1"/>
    <col min="7939" max="7939" width="8" style="62" customWidth="1"/>
    <col min="7940" max="7940" width="7.87962962962963" style="62" customWidth="1"/>
    <col min="7941" max="7942" width="7.87962962962963" style="62" hidden="1" customWidth="1"/>
    <col min="7943" max="8190" width="7.87962962962963" style="62"/>
    <col min="8191" max="8191" width="35.75" style="62" customWidth="1"/>
    <col min="8192" max="8192" width="7.87962962962963" style="62" hidden="1" customWidth="1"/>
    <col min="8193" max="8194" width="12" style="62" customWidth="1"/>
    <col min="8195" max="8195" width="8" style="62" customWidth="1"/>
    <col min="8196" max="8196" width="7.87962962962963" style="62" customWidth="1"/>
    <col min="8197" max="8198" width="7.87962962962963" style="62" hidden="1" customWidth="1"/>
    <col min="8199" max="8446" width="7.87962962962963" style="62"/>
    <col min="8447" max="8447" width="35.75" style="62" customWidth="1"/>
    <col min="8448" max="8448" width="7.87962962962963" style="62" hidden="1" customWidth="1"/>
    <col min="8449" max="8450" width="12" style="62" customWidth="1"/>
    <col min="8451" max="8451" width="8" style="62" customWidth="1"/>
    <col min="8452" max="8452" width="7.87962962962963" style="62" customWidth="1"/>
    <col min="8453" max="8454" width="7.87962962962963" style="62" hidden="1" customWidth="1"/>
    <col min="8455" max="8702" width="7.87962962962963" style="62"/>
    <col min="8703" max="8703" width="35.75" style="62" customWidth="1"/>
    <col min="8704" max="8704" width="7.87962962962963" style="62" hidden="1" customWidth="1"/>
    <col min="8705" max="8706" width="12" style="62" customWidth="1"/>
    <col min="8707" max="8707" width="8" style="62" customWidth="1"/>
    <col min="8708" max="8708" width="7.87962962962963" style="62" customWidth="1"/>
    <col min="8709" max="8710" width="7.87962962962963" style="62" hidden="1" customWidth="1"/>
    <col min="8711" max="8958" width="7.87962962962963" style="62"/>
    <col min="8959" max="8959" width="35.75" style="62" customWidth="1"/>
    <col min="8960" max="8960" width="7.87962962962963" style="62" hidden="1" customWidth="1"/>
    <col min="8961" max="8962" width="12" style="62" customWidth="1"/>
    <col min="8963" max="8963" width="8" style="62" customWidth="1"/>
    <col min="8964" max="8964" width="7.87962962962963" style="62" customWidth="1"/>
    <col min="8965" max="8966" width="7.87962962962963" style="62" hidden="1" customWidth="1"/>
    <col min="8967" max="9214" width="7.87962962962963" style="62"/>
    <col min="9215" max="9215" width="35.75" style="62" customWidth="1"/>
    <col min="9216" max="9216" width="7.87962962962963" style="62" hidden="1" customWidth="1"/>
    <col min="9217" max="9218" width="12" style="62" customWidth="1"/>
    <col min="9219" max="9219" width="8" style="62" customWidth="1"/>
    <col min="9220" max="9220" width="7.87962962962963" style="62" customWidth="1"/>
    <col min="9221" max="9222" width="7.87962962962963" style="62" hidden="1" customWidth="1"/>
    <col min="9223" max="9470" width="7.87962962962963" style="62"/>
    <col min="9471" max="9471" width="35.75" style="62" customWidth="1"/>
    <col min="9472" max="9472" width="7.87962962962963" style="62" hidden="1" customWidth="1"/>
    <col min="9473" max="9474" width="12" style="62" customWidth="1"/>
    <col min="9475" max="9475" width="8" style="62" customWidth="1"/>
    <col min="9476" max="9476" width="7.87962962962963" style="62" customWidth="1"/>
    <col min="9477" max="9478" width="7.87962962962963" style="62" hidden="1" customWidth="1"/>
    <col min="9479" max="9726" width="7.87962962962963" style="62"/>
    <col min="9727" max="9727" width="35.75" style="62" customWidth="1"/>
    <col min="9728" max="9728" width="7.87962962962963" style="62" hidden="1" customWidth="1"/>
    <col min="9729" max="9730" width="12" style="62" customWidth="1"/>
    <col min="9731" max="9731" width="8" style="62" customWidth="1"/>
    <col min="9732" max="9732" width="7.87962962962963" style="62" customWidth="1"/>
    <col min="9733" max="9734" width="7.87962962962963" style="62" hidden="1" customWidth="1"/>
    <col min="9735" max="9982" width="7.87962962962963" style="62"/>
    <col min="9983" max="9983" width="35.75" style="62" customWidth="1"/>
    <col min="9984" max="9984" width="7.87962962962963" style="62" hidden="1" customWidth="1"/>
    <col min="9985" max="9986" width="12" style="62" customWidth="1"/>
    <col min="9987" max="9987" width="8" style="62" customWidth="1"/>
    <col min="9988" max="9988" width="7.87962962962963" style="62" customWidth="1"/>
    <col min="9989" max="9990" width="7.87962962962963" style="62" hidden="1" customWidth="1"/>
    <col min="9991" max="10238" width="7.87962962962963" style="62"/>
    <col min="10239" max="10239" width="35.75" style="62" customWidth="1"/>
    <col min="10240" max="10240" width="7.87962962962963" style="62" hidden="1" customWidth="1"/>
    <col min="10241" max="10242" width="12" style="62" customWidth="1"/>
    <col min="10243" max="10243" width="8" style="62" customWidth="1"/>
    <col min="10244" max="10244" width="7.87962962962963" style="62" customWidth="1"/>
    <col min="10245" max="10246" width="7.87962962962963" style="62" hidden="1" customWidth="1"/>
    <col min="10247" max="10494" width="7.87962962962963" style="62"/>
    <col min="10495" max="10495" width="35.75" style="62" customWidth="1"/>
    <col min="10496" max="10496" width="7.87962962962963" style="62" hidden="1" customWidth="1"/>
    <col min="10497" max="10498" width="12" style="62" customWidth="1"/>
    <col min="10499" max="10499" width="8" style="62" customWidth="1"/>
    <col min="10500" max="10500" width="7.87962962962963" style="62" customWidth="1"/>
    <col min="10501" max="10502" width="7.87962962962963" style="62" hidden="1" customWidth="1"/>
    <col min="10503" max="10750" width="7.87962962962963" style="62"/>
    <col min="10751" max="10751" width="35.75" style="62" customWidth="1"/>
    <col min="10752" max="10752" width="7.87962962962963" style="62" hidden="1" customWidth="1"/>
    <col min="10753" max="10754" width="12" style="62" customWidth="1"/>
    <col min="10755" max="10755" width="8" style="62" customWidth="1"/>
    <col min="10756" max="10756" width="7.87962962962963" style="62" customWidth="1"/>
    <col min="10757" max="10758" width="7.87962962962963" style="62" hidden="1" customWidth="1"/>
    <col min="10759" max="11006" width="7.87962962962963" style="62"/>
    <col min="11007" max="11007" width="35.75" style="62" customWidth="1"/>
    <col min="11008" max="11008" width="7.87962962962963" style="62" hidden="1" customWidth="1"/>
    <col min="11009" max="11010" width="12" style="62" customWidth="1"/>
    <col min="11011" max="11011" width="8" style="62" customWidth="1"/>
    <col min="11012" max="11012" width="7.87962962962963" style="62" customWidth="1"/>
    <col min="11013" max="11014" width="7.87962962962963" style="62" hidden="1" customWidth="1"/>
    <col min="11015" max="11262" width="7.87962962962963" style="62"/>
    <col min="11263" max="11263" width="35.75" style="62" customWidth="1"/>
    <col min="11264" max="11264" width="7.87962962962963" style="62" hidden="1" customWidth="1"/>
    <col min="11265" max="11266" width="12" style="62" customWidth="1"/>
    <col min="11267" max="11267" width="8" style="62" customWidth="1"/>
    <col min="11268" max="11268" width="7.87962962962963" style="62" customWidth="1"/>
    <col min="11269" max="11270" width="7.87962962962963" style="62" hidden="1" customWidth="1"/>
    <col min="11271" max="11518" width="7.87962962962963" style="62"/>
    <col min="11519" max="11519" width="35.75" style="62" customWidth="1"/>
    <col min="11520" max="11520" width="7.87962962962963" style="62" hidden="1" customWidth="1"/>
    <col min="11521" max="11522" width="12" style="62" customWidth="1"/>
    <col min="11523" max="11523" width="8" style="62" customWidth="1"/>
    <col min="11524" max="11524" width="7.87962962962963" style="62" customWidth="1"/>
    <col min="11525" max="11526" width="7.87962962962963" style="62" hidden="1" customWidth="1"/>
    <col min="11527" max="11774" width="7.87962962962963" style="62"/>
    <col min="11775" max="11775" width="35.75" style="62" customWidth="1"/>
    <col min="11776" max="11776" width="7.87962962962963" style="62" hidden="1" customWidth="1"/>
    <col min="11777" max="11778" width="12" style="62" customWidth="1"/>
    <col min="11779" max="11779" width="8" style="62" customWidth="1"/>
    <col min="11780" max="11780" width="7.87962962962963" style="62" customWidth="1"/>
    <col min="11781" max="11782" width="7.87962962962963" style="62" hidden="1" customWidth="1"/>
    <col min="11783" max="12030" width="7.87962962962963" style="62"/>
    <col min="12031" max="12031" width="35.75" style="62" customWidth="1"/>
    <col min="12032" max="12032" width="7.87962962962963" style="62" hidden="1" customWidth="1"/>
    <col min="12033" max="12034" width="12" style="62" customWidth="1"/>
    <col min="12035" max="12035" width="8" style="62" customWidth="1"/>
    <col min="12036" max="12036" width="7.87962962962963" style="62" customWidth="1"/>
    <col min="12037" max="12038" width="7.87962962962963" style="62" hidden="1" customWidth="1"/>
    <col min="12039" max="12286" width="7.87962962962963" style="62"/>
    <col min="12287" max="12287" width="35.75" style="62" customWidth="1"/>
    <col min="12288" max="12288" width="7.87962962962963" style="62" hidden="1" customWidth="1"/>
    <col min="12289" max="12290" width="12" style="62" customWidth="1"/>
    <col min="12291" max="12291" width="8" style="62" customWidth="1"/>
    <col min="12292" max="12292" width="7.87962962962963" style="62" customWidth="1"/>
    <col min="12293" max="12294" width="7.87962962962963" style="62" hidden="1" customWidth="1"/>
    <col min="12295" max="12542" width="7.87962962962963" style="62"/>
    <col min="12543" max="12543" width="35.75" style="62" customWidth="1"/>
    <col min="12544" max="12544" width="7.87962962962963" style="62" hidden="1" customWidth="1"/>
    <col min="12545" max="12546" width="12" style="62" customWidth="1"/>
    <col min="12547" max="12547" width="8" style="62" customWidth="1"/>
    <col min="12548" max="12548" width="7.87962962962963" style="62" customWidth="1"/>
    <col min="12549" max="12550" width="7.87962962962963" style="62" hidden="1" customWidth="1"/>
    <col min="12551" max="12798" width="7.87962962962963" style="62"/>
    <col min="12799" max="12799" width="35.75" style="62" customWidth="1"/>
    <col min="12800" max="12800" width="7.87962962962963" style="62" hidden="1" customWidth="1"/>
    <col min="12801" max="12802" width="12" style="62" customWidth="1"/>
    <col min="12803" max="12803" width="8" style="62" customWidth="1"/>
    <col min="12804" max="12804" width="7.87962962962963" style="62" customWidth="1"/>
    <col min="12805" max="12806" width="7.87962962962963" style="62" hidden="1" customWidth="1"/>
    <col min="12807" max="13054" width="7.87962962962963" style="62"/>
    <col min="13055" max="13055" width="35.75" style="62" customWidth="1"/>
    <col min="13056" max="13056" width="7.87962962962963" style="62" hidden="1" customWidth="1"/>
    <col min="13057" max="13058" width="12" style="62" customWidth="1"/>
    <col min="13059" max="13059" width="8" style="62" customWidth="1"/>
    <col min="13060" max="13060" width="7.87962962962963" style="62" customWidth="1"/>
    <col min="13061" max="13062" width="7.87962962962963" style="62" hidden="1" customWidth="1"/>
    <col min="13063" max="13310" width="7.87962962962963" style="62"/>
    <col min="13311" max="13311" width="35.75" style="62" customWidth="1"/>
    <col min="13312" max="13312" width="7.87962962962963" style="62" hidden="1" customWidth="1"/>
    <col min="13313" max="13314" width="12" style="62" customWidth="1"/>
    <col min="13315" max="13315" width="8" style="62" customWidth="1"/>
    <col min="13316" max="13316" width="7.87962962962963" style="62" customWidth="1"/>
    <col min="13317" max="13318" width="7.87962962962963" style="62" hidden="1" customWidth="1"/>
    <col min="13319" max="13566" width="7.87962962962963" style="62"/>
    <col min="13567" max="13567" width="35.75" style="62" customWidth="1"/>
    <col min="13568" max="13568" width="7.87962962962963" style="62" hidden="1" customWidth="1"/>
    <col min="13569" max="13570" width="12" style="62" customWidth="1"/>
    <col min="13571" max="13571" width="8" style="62" customWidth="1"/>
    <col min="13572" max="13572" width="7.87962962962963" style="62" customWidth="1"/>
    <col min="13573" max="13574" width="7.87962962962963" style="62" hidden="1" customWidth="1"/>
    <col min="13575" max="13822" width="7.87962962962963" style="62"/>
    <col min="13823" max="13823" width="35.75" style="62" customWidth="1"/>
    <col min="13824" max="13824" width="7.87962962962963" style="62" hidden="1" customWidth="1"/>
    <col min="13825" max="13826" width="12" style="62" customWidth="1"/>
    <col min="13827" max="13827" width="8" style="62" customWidth="1"/>
    <col min="13828" max="13828" width="7.87962962962963" style="62" customWidth="1"/>
    <col min="13829" max="13830" width="7.87962962962963" style="62" hidden="1" customWidth="1"/>
    <col min="13831" max="14078" width="7.87962962962963" style="62"/>
    <col min="14079" max="14079" width="35.75" style="62" customWidth="1"/>
    <col min="14080" max="14080" width="7.87962962962963" style="62" hidden="1" customWidth="1"/>
    <col min="14081" max="14082" width="12" style="62" customWidth="1"/>
    <col min="14083" max="14083" width="8" style="62" customWidth="1"/>
    <col min="14084" max="14084" width="7.87962962962963" style="62" customWidth="1"/>
    <col min="14085" max="14086" width="7.87962962962963" style="62" hidden="1" customWidth="1"/>
    <col min="14087" max="14334" width="7.87962962962963" style="62"/>
    <col min="14335" max="14335" width="35.75" style="62" customWidth="1"/>
    <col min="14336" max="14336" width="7.87962962962963" style="62" hidden="1" customWidth="1"/>
    <col min="14337" max="14338" width="12" style="62" customWidth="1"/>
    <col min="14339" max="14339" width="8" style="62" customWidth="1"/>
    <col min="14340" max="14340" width="7.87962962962963" style="62" customWidth="1"/>
    <col min="14341" max="14342" width="7.87962962962963" style="62" hidden="1" customWidth="1"/>
    <col min="14343" max="14590" width="7.87962962962963" style="62"/>
    <col min="14591" max="14591" width="35.75" style="62" customWidth="1"/>
    <col min="14592" max="14592" width="7.87962962962963" style="62" hidden="1" customWidth="1"/>
    <col min="14593" max="14594" width="12" style="62" customWidth="1"/>
    <col min="14595" max="14595" width="8" style="62" customWidth="1"/>
    <col min="14596" max="14596" width="7.87962962962963" style="62" customWidth="1"/>
    <col min="14597" max="14598" width="7.87962962962963" style="62" hidden="1" customWidth="1"/>
    <col min="14599" max="14846" width="7.87962962962963" style="62"/>
    <col min="14847" max="14847" width="35.75" style="62" customWidth="1"/>
    <col min="14848" max="14848" width="7.87962962962963" style="62" hidden="1" customWidth="1"/>
    <col min="14849" max="14850" width="12" style="62" customWidth="1"/>
    <col min="14851" max="14851" width="8" style="62" customWidth="1"/>
    <col min="14852" max="14852" width="7.87962962962963" style="62" customWidth="1"/>
    <col min="14853" max="14854" width="7.87962962962963" style="62" hidden="1" customWidth="1"/>
    <col min="14855" max="15102" width="7.87962962962963" style="62"/>
    <col min="15103" max="15103" width="35.75" style="62" customWidth="1"/>
    <col min="15104" max="15104" width="7.87962962962963" style="62" hidden="1" customWidth="1"/>
    <col min="15105" max="15106" width="12" style="62" customWidth="1"/>
    <col min="15107" max="15107" width="8" style="62" customWidth="1"/>
    <col min="15108" max="15108" width="7.87962962962963" style="62" customWidth="1"/>
    <col min="15109" max="15110" width="7.87962962962963" style="62" hidden="1" customWidth="1"/>
    <col min="15111" max="15358" width="7.87962962962963" style="62"/>
    <col min="15359" max="15359" width="35.75" style="62" customWidth="1"/>
    <col min="15360" max="15360" width="7.87962962962963" style="62" hidden="1" customWidth="1"/>
    <col min="15361" max="15362" width="12" style="62" customWidth="1"/>
    <col min="15363" max="15363" width="8" style="62" customWidth="1"/>
    <col min="15364" max="15364" width="7.87962962962963" style="62" customWidth="1"/>
    <col min="15365" max="15366" width="7.87962962962963" style="62" hidden="1" customWidth="1"/>
    <col min="15367" max="15614" width="7.87962962962963" style="62"/>
    <col min="15615" max="15615" width="35.75" style="62" customWidth="1"/>
    <col min="15616" max="15616" width="7.87962962962963" style="62" hidden="1" customWidth="1"/>
    <col min="15617" max="15618" width="12" style="62" customWidth="1"/>
    <col min="15619" max="15619" width="8" style="62" customWidth="1"/>
    <col min="15620" max="15620" width="7.87962962962963" style="62" customWidth="1"/>
    <col min="15621" max="15622" width="7.87962962962963" style="62" hidden="1" customWidth="1"/>
    <col min="15623" max="15870" width="7.87962962962963" style="62"/>
    <col min="15871" max="15871" width="35.75" style="62" customWidth="1"/>
    <col min="15872" max="15872" width="7.87962962962963" style="62" hidden="1" customWidth="1"/>
    <col min="15873" max="15874" width="12" style="62" customWidth="1"/>
    <col min="15875" max="15875" width="8" style="62" customWidth="1"/>
    <col min="15876" max="15876" width="7.87962962962963" style="62" customWidth="1"/>
    <col min="15877" max="15878" width="7.87962962962963" style="62" hidden="1" customWidth="1"/>
    <col min="15879" max="16126" width="7.87962962962963" style="62"/>
    <col min="16127" max="16127" width="35.75" style="62" customWidth="1"/>
    <col min="16128" max="16128" width="7.87962962962963" style="62" hidden="1" customWidth="1"/>
    <col min="16129" max="16130" width="12" style="62" customWidth="1"/>
    <col min="16131" max="16131" width="8" style="62" customWidth="1"/>
    <col min="16132" max="16132" width="7.87962962962963" style="62" customWidth="1"/>
    <col min="16133" max="16134" width="7.87962962962963" style="62" hidden="1" customWidth="1"/>
    <col min="16135" max="16384" width="7.87962962962963" style="62"/>
  </cols>
  <sheetData>
    <row r="1" ht="27" customHeight="1" spans="1:2">
      <c r="A1" s="63" t="s">
        <v>465</v>
      </c>
      <c r="B1" s="64"/>
    </row>
    <row r="2" ht="39.95" customHeight="1" spans="1:2">
      <c r="A2" s="65" t="s">
        <v>466</v>
      </c>
      <c r="B2" s="66"/>
    </row>
    <row r="3" s="58" customFormat="1" ht="18.75" customHeight="1" spans="1:2">
      <c r="A3" s="67"/>
      <c r="B3" s="68" t="s">
        <v>341</v>
      </c>
    </row>
    <row r="4" s="59" customFormat="1" ht="53.25" customHeight="1" spans="1:3">
      <c r="A4" s="69" t="s">
        <v>354</v>
      </c>
      <c r="B4" s="70" t="s">
        <v>4</v>
      </c>
      <c r="C4" s="71"/>
    </row>
    <row r="5" s="60" customFormat="1" ht="53.25" customHeight="1" spans="1:3">
      <c r="A5" s="85" t="s">
        <v>348</v>
      </c>
      <c r="B5" s="85" t="s">
        <v>348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350</v>
      </c>
      <c r="B8" s="77">
        <v>0</v>
      </c>
      <c r="C8" s="78"/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K20" sqref="K20"/>
    </sheetView>
  </sheetViews>
  <sheetFormatPr defaultColWidth="9" defaultRowHeight="15.6" outlineLevelCol="1"/>
  <cols>
    <col min="1" max="1" width="33.25" style="41" customWidth="1"/>
    <col min="2" max="2" width="33.25" style="42" customWidth="1"/>
    <col min="3" max="16384" width="9" style="41"/>
  </cols>
  <sheetData>
    <row r="1" ht="21" customHeight="1" spans="1:1">
      <c r="A1" s="39" t="s">
        <v>467</v>
      </c>
    </row>
    <row r="2" ht="24.75" customHeight="1" spans="1:2">
      <c r="A2" s="43" t="s">
        <v>468</v>
      </c>
      <c r="B2" s="43"/>
    </row>
    <row r="3" s="39" customFormat="1" ht="24" customHeight="1" spans="2:2">
      <c r="B3" s="45" t="s">
        <v>357</v>
      </c>
    </row>
    <row r="4" s="113" customFormat="1" ht="51" customHeight="1" spans="1:2">
      <c r="A4" s="115" t="s">
        <v>32</v>
      </c>
      <c r="B4" s="47" t="s">
        <v>4</v>
      </c>
    </row>
    <row r="5" s="114" customFormat="1" ht="48" customHeight="1" spans="1:2">
      <c r="A5" s="116" t="s">
        <v>469</v>
      </c>
      <c r="B5" s="117" t="s">
        <v>351</v>
      </c>
    </row>
    <row r="6" s="114" customFormat="1" ht="48" customHeight="1" spans="1:2">
      <c r="A6" s="116" t="s">
        <v>470</v>
      </c>
      <c r="B6" s="117" t="s">
        <v>351</v>
      </c>
    </row>
    <row r="7" s="114" customFormat="1" ht="48" customHeight="1" spans="1:2">
      <c r="A7" s="116" t="s">
        <v>471</v>
      </c>
      <c r="B7" s="118">
        <v>0</v>
      </c>
    </row>
    <row r="8" s="114" customFormat="1" ht="48" customHeight="1" spans="1:2">
      <c r="A8" s="116" t="s">
        <v>472</v>
      </c>
      <c r="B8" s="118">
        <v>0</v>
      </c>
    </row>
    <row r="9" s="114" customFormat="1" ht="48" customHeight="1" spans="1:2">
      <c r="A9" s="116" t="s">
        <v>473</v>
      </c>
      <c r="B9" s="118">
        <v>0</v>
      </c>
    </row>
    <row r="10" s="40" customFormat="1" ht="48" customHeight="1" spans="1:2">
      <c r="A10" s="46" t="s">
        <v>350</v>
      </c>
      <c r="B10" s="50">
        <f>SUM(B5:B9)</f>
        <v>0</v>
      </c>
    </row>
  </sheetData>
  <mergeCells count="1">
    <mergeCell ref="A2:B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4"/>
  <sheetViews>
    <sheetView workbookViewId="0">
      <selection activeCell="B18" sqref="B18"/>
    </sheetView>
  </sheetViews>
  <sheetFormatPr defaultColWidth="7" defaultRowHeight="13.8"/>
  <cols>
    <col min="1" max="1" width="35.1296296296296" style="2" customWidth="1"/>
    <col min="2" max="2" width="29.6296296296296" style="3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474</v>
      </c>
    </row>
    <row r="2" ht="28.5" customHeight="1" spans="1:8">
      <c r="A2" s="9" t="s">
        <v>475</v>
      </c>
      <c r="B2" s="11"/>
      <c r="F2" s="4"/>
      <c r="G2" s="4"/>
      <c r="H2" s="4"/>
    </row>
    <row r="3" s="1" customFormat="1" ht="21.75" customHeight="1" spans="1:12">
      <c r="A3" s="2"/>
      <c r="B3" s="106" t="s">
        <v>357</v>
      </c>
      <c r="D3" s="1">
        <v>12.11</v>
      </c>
      <c r="F3" s="1">
        <v>12.22</v>
      </c>
      <c r="I3" s="3"/>
      <c r="L3" s="1">
        <v>1.2</v>
      </c>
    </row>
    <row r="4" s="1" customFormat="1" ht="39" customHeight="1" spans="1:14">
      <c r="A4" s="82" t="s">
        <v>32</v>
      </c>
      <c r="B4" s="103" t="s">
        <v>476</v>
      </c>
      <c r="F4" s="16" t="s">
        <v>385</v>
      </c>
      <c r="G4" s="16" t="s">
        <v>386</v>
      </c>
      <c r="H4" s="16" t="s">
        <v>387</v>
      </c>
      <c r="I4" s="3"/>
      <c r="L4" s="16" t="s">
        <v>385</v>
      </c>
      <c r="M4" s="31" t="s">
        <v>386</v>
      </c>
      <c r="N4" s="16" t="s">
        <v>387</v>
      </c>
    </row>
    <row r="5" s="2" customFormat="1" ht="39" customHeight="1" spans="1:24">
      <c r="A5" s="107" t="s">
        <v>36</v>
      </c>
      <c r="B5" s="108">
        <v>0</v>
      </c>
      <c r="C5" s="2">
        <v>105429</v>
      </c>
      <c r="D5" s="2">
        <v>595734.14</v>
      </c>
      <c r="E5" s="2">
        <f>104401+13602</f>
        <v>118003</v>
      </c>
      <c r="F5" s="109" t="s">
        <v>37</v>
      </c>
      <c r="G5" s="109" t="s">
        <v>388</v>
      </c>
      <c r="H5" s="109">
        <v>596221.15</v>
      </c>
      <c r="I5" s="2" t="e">
        <f>F5-A5</f>
        <v>#VALUE!</v>
      </c>
      <c r="J5" s="2">
        <f t="shared" ref="J5:J17" si="0">H5-B5</f>
        <v>596221.15</v>
      </c>
      <c r="K5" s="2">
        <v>75943</v>
      </c>
      <c r="L5" s="109" t="s">
        <v>37</v>
      </c>
      <c r="M5" s="109" t="s">
        <v>388</v>
      </c>
      <c r="N5" s="109">
        <v>643048.95</v>
      </c>
      <c r="O5" s="2" t="e">
        <f>L5-A5</f>
        <v>#VALUE!</v>
      </c>
      <c r="P5" s="2">
        <f t="shared" ref="P5:P17" si="1">N5-B5</f>
        <v>643048.95</v>
      </c>
      <c r="R5" s="2">
        <v>717759</v>
      </c>
      <c r="T5" s="112" t="s">
        <v>37</v>
      </c>
      <c r="U5" s="112" t="s">
        <v>388</v>
      </c>
      <c r="V5" s="112">
        <v>659380.53</v>
      </c>
      <c r="W5" s="2">
        <f t="shared" ref="W5:W17" si="2">B5-V5</f>
        <v>-659380.53</v>
      </c>
      <c r="X5" s="2" t="e">
        <f>T5-A5</f>
        <v>#VALUE!</v>
      </c>
    </row>
    <row r="6" s="2" customFormat="1" ht="39" customHeight="1" spans="1:22">
      <c r="A6" s="110" t="s">
        <v>47</v>
      </c>
      <c r="B6" s="110">
        <v>0</v>
      </c>
      <c r="C6" s="110"/>
      <c r="D6" s="110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39" customHeight="1" spans="1:22">
      <c r="A7" s="110" t="s">
        <v>48</v>
      </c>
      <c r="B7" s="110">
        <v>0</v>
      </c>
      <c r="C7" s="110"/>
      <c r="D7" s="110"/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39" customHeight="1" spans="1:22">
      <c r="A8" s="110" t="s">
        <v>49</v>
      </c>
      <c r="B8" s="110">
        <v>0</v>
      </c>
      <c r="C8" s="110"/>
      <c r="D8" s="110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39" customHeight="1" spans="1:22">
      <c r="A9" s="110" t="s">
        <v>52</v>
      </c>
      <c r="B9" s="110">
        <v>0</v>
      </c>
      <c r="C9" s="110"/>
      <c r="D9" s="110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39" customHeight="1" spans="1:22">
      <c r="A10" s="110" t="s">
        <v>53</v>
      </c>
      <c r="B10" s="110">
        <v>0</v>
      </c>
      <c r="C10" s="110"/>
      <c r="D10" s="110"/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39" customHeight="1" spans="1:22">
      <c r="A11" s="110" t="s">
        <v>54</v>
      </c>
      <c r="B11" s="110">
        <v>0</v>
      </c>
      <c r="C11" s="110"/>
      <c r="D11" s="110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39" customHeight="1" spans="1:22">
      <c r="A12" s="110" t="s">
        <v>55</v>
      </c>
      <c r="B12" s="110">
        <v>0</v>
      </c>
      <c r="C12" s="110"/>
      <c r="D12" s="110"/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39" customHeight="1" spans="1:22">
      <c r="A13" s="110" t="s">
        <v>56</v>
      </c>
      <c r="B13" s="110">
        <v>0</v>
      </c>
      <c r="C13" s="110"/>
      <c r="D13" s="110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39" customHeight="1" spans="1:22">
      <c r="A14" s="110" t="s">
        <v>57</v>
      </c>
      <c r="B14" s="110">
        <v>0</v>
      </c>
      <c r="C14" s="110"/>
      <c r="D14" s="110"/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39" customHeight="1" spans="1:22">
      <c r="A15" s="110" t="s">
        <v>58</v>
      </c>
      <c r="B15" s="110">
        <v>0</v>
      </c>
      <c r="C15" s="110"/>
      <c r="D15" s="110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39" customHeight="1" spans="1:22">
      <c r="A16" s="110" t="s">
        <v>63</v>
      </c>
      <c r="B16" s="110">
        <v>0</v>
      </c>
      <c r="C16" s="110"/>
      <c r="D16" s="110"/>
      <c r="F16" s="109"/>
      <c r="G16" s="109"/>
      <c r="H16" s="109"/>
      <c r="L16" s="109"/>
      <c r="M16" s="109"/>
      <c r="N16" s="109"/>
      <c r="T16" s="112"/>
      <c r="U16" s="112"/>
      <c r="V16" s="112"/>
    </row>
    <row r="17" s="1" customFormat="1" ht="39" customHeight="1" spans="1:24">
      <c r="A17" s="107" t="s">
        <v>410</v>
      </c>
      <c r="B17" s="108">
        <v>0</v>
      </c>
      <c r="C17" s="20">
        <v>105429</v>
      </c>
      <c r="D17" s="21">
        <v>595734.14</v>
      </c>
      <c r="E17" s="1">
        <f>104401+13602</f>
        <v>118003</v>
      </c>
      <c r="F17" s="22" t="s">
        <v>37</v>
      </c>
      <c r="G17" s="22" t="s">
        <v>388</v>
      </c>
      <c r="H17" s="32">
        <v>596221.15</v>
      </c>
      <c r="I17" s="3" t="e">
        <f>F17-A17</f>
        <v>#VALUE!</v>
      </c>
      <c r="J17" s="20">
        <f t="shared" si="0"/>
        <v>596221.15</v>
      </c>
      <c r="K17" s="20">
        <v>75943</v>
      </c>
      <c r="L17" s="22" t="s">
        <v>37</v>
      </c>
      <c r="M17" s="22" t="s">
        <v>388</v>
      </c>
      <c r="N17" s="32">
        <v>643048.95</v>
      </c>
      <c r="O17" s="3" t="e">
        <f>L17-A17</f>
        <v>#VALUE!</v>
      </c>
      <c r="P17" s="20">
        <f t="shared" si="1"/>
        <v>643048.95</v>
      </c>
      <c r="R17" s="1">
        <v>717759</v>
      </c>
      <c r="T17" s="33" t="s">
        <v>37</v>
      </c>
      <c r="U17" s="33" t="s">
        <v>388</v>
      </c>
      <c r="V17" s="34">
        <v>659380.53</v>
      </c>
      <c r="W17" s="1">
        <f t="shared" si="2"/>
        <v>-659380.53</v>
      </c>
      <c r="X17" s="1" t="e">
        <f>T17-A17</f>
        <v>#VALUE!</v>
      </c>
    </row>
    <row r="18" s="1" customFormat="1" ht="39" customHeight="1" spans="1:23">
      <c r="A18" s="111" t="s">
        <v>71</v>
      </c>
      <c r="B18" s="108">
        <v>0</v>
      </c>
      <c r="F18" s="16" t="str">
        <f>""</f>
        <v/>
      </c>
      <c r="G18" s="16" t="str">
        <f>""</f>
        <v/>
      </c>
      <c r="H18" s="16" t="str">
        <f>""</f>
        <v/>
      </c>
      <c r="I18" s="3"/>
      <c r="L18" s="16" t="str">
        <f>""</f>
        <v/>
      </c>
      <c r="M18" s="31" t="str">
        <f>""</f>
        <v/>
      </c>
      <c r="N18" s="16" t="str">
        <f>""</f>
        <v/>
      </c>
      <c r="V18" s="35" t="e">
        <f>V19+#REF!+#REF!+#REF!+#REF!+#REF!+#REF!+#REF!+#REF!+#REF!+#REF!+#REF!+#REF!+#REF!+#REF!+#REF!+#REF!+#REF!+#REF!+#REF!+#REF!</f>
        <v>#REF!</v>
      </c>
      <c r="W18" s="35" t="e">
        <f>W19+#REF!+#REF!+#REF!+#REF!+#REF!+#REF!+#REF!+#REF!+#REF!+#REF!+#REF!+#REF!+#REF!+#REF!+#REF!+#REF!+#REF!+#REF!+#REF!+#REF!</f>
        <v>#REF!</v>
      </c>
    </row>
    <row r="19" ht="19.5" customHeight="1" spans="16:24">
      <c r="P19" s="36"/>
      <c r="T19" s="37" t="s">
        <v>72</v>
      </c>
      <c r="U19" s="37" t="s">
        <v>73</v>
      </c>
      <c r="V19" s="38">
        <v>19998</v>
      </c>
      <c r="W19" s="4">
        <f>B19-V19</f>
        <v>-19998</v>
      </c>
      <c r="X19" s="4">
        <f>T19-A19</f>
        <v>232</v>
      </c>
    </row>
    <row r="20" ht="19.5" customHeight="1" spans="16:24">
      <c r="P20" s="36"/>
      <c r="T20" s="37" t="s">
        <v>74</v>
      </c>
      <c r="U20" s="37" t="s">
        <v>75</v>
      </c>
      <c r="V20" s="38">
        <v>19998</v>
      </c>
      <c r="W20" s="4">
        <f>B20-V20</f>
        <v>-19998</v>
      </c>
      <c r="X20" s="4">
        <f>T20-A20</f>
        <v>23203</v>
      </c>
    </row>
    <row r="21" ht="19.5" customHeight="1" spans="16:24">
      <c r="P21" s="36"/>
      <c r="T21" s="37" t="s">
        <v>76</v>
      </c>
      <c r="U21" s="37" t="s">
        <v>77</v>
      </c>
      <c r="V21" s="38">
        <v>19998</v>
      </c>
      <c r="W21" s="4">
        <f>B21-V21</f>
        <v>-19998</v>
      </c>
      <c r="X21" s="4">
        <f>T21-A21</f>
        <v>2320301</v>
      </c>
    </row>
    <row r="22" ht="19.5" customHeight="1" spans="16:16">
      <c r="P22" s="36"/>
    </row>
    <row r="23" ht="19.5" customHeight="1" spans="16:16">
      <c r="P23" s="36"/>
    </row>
    <row r="24" ht="19.5" customHeight="1" spans="16:16">
      <c r="P24" s="36"/>
    </row>
    <row r="25" ht="19.5" customHeight="1" spans="16:16">
      <c r="P25" s="36"/>
    </row>
    <row r="26" ht="19.5" customHeight="1" spans="16:16">
      <c r="P26" s="36"/>
    </row>
    <row r="27" ht="19.5" customHeight="1" spans="16:16">
      <c r="P27" s="36"/>
    </row>
    <row r="28" ht="19.5" customHeight="1" spans="16:16">
      <c r="P28" s="36"/>
    </row>
    <row r="29" ht="19.5" customHeight="1" spans="16:16">
      <c r="P29" s="36"/>
    </row>
    <row r="30" ht="19.5" customHeight="1" spans="16:16">
      <c r="P30" s="36"/>
    </row>
    <row r="31" ht="19.5" customHeight="1" spans="16:16">
      <c r="P31" s="36"/>
    </row>
    <row r="32" ht="19.5" customHeight="1" spans="16:16">
      <c r="P32" s="36"/>
    </row>
    <row r="33" ht="19.5" customHeight="1" spans="16:16">
      <c r="P33" s="36"/>
    </row>
    <row r="34" ht="19.5" customHeight="1" spans="16:16">
      <c r="P34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8"/>
  <sheetViews>
    <sheetView workbookViewId="0">
      <selection activeCell="C12" sqref="C12"/>
    </sheetView>
  </sheetViews>
  <sheetFormatPr defaultColWidth="7" defaultRowHeight="13.8"/>
  <cols>
    <col min="1" max="1" width="14.6296296296296" style="2" customWidth="1"/>
    <col min="2" max="2" width="46.6296296296296" style="1" customWidth="1"/>
    <col min="3" max="3" width="13" style="3" customWidth="1"/>
    <col min="4" max="4" width="10.3796296296296" style="1" hidden="1" customWidth="1"/>
    <col min="5" max="5" width="9.62962962962963" style="4" hidden="1" customWidth="1"/>
    <col min="6" max="6" width="8.12962962962963" style="4" hidden="1" customWidth="1"/>
    <col min="7" max="7" width="9.62962962962963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96296296296" style="4" hidden="1" customWidth="1"/>
    <col min="14" max="14" width="7.87962962962963" style="4" hidden="1" customWidth="1"/>
    <col min="15" max="15" width="9.5" style="4" hidden="1" customWidth="1"/>
    <col min="16" max="16" width="6.87962962962963" style="4" hidden="1" customWidth="1"/>
    <col min="17" max="17" width="9" style="4" hidden="1" customWidth="1"/>
    <col min="18" max="18" width="5.87962962962963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96296296296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3.25" customHeight="1" spans="1:1">
      <c r="A1" s="8" t="s">
        <v>477</v>
      </c>
    </row>
    <row r="2" ht="22.2" spans="1:9">
      <c r="A2" s="9" t="s">
        <v>478</v>
      </c>
      <c r="B2" s="10"/>
      <c r="C2" s="11"/>
      <c r="G2" s="4"/>
      <c r="H2" s="4"/>
      <c r="I2" s="4"/>
    </row>
    <row r="3" ht="14.4" spans="3:13">
      <c r="C3" s="68" t="s">
        <v>341</v>
      </c>
      <c r="E3" s="4">
        <v>12.11</v>
      </c>
      <c r="G3" s="4">
        <v>12.22</v>
      </c>
      <c r="H3" s="4"/>
      <c r="I3" s="4"/>
      <c r="M3" s="4">
        <v>1.2</v>
      </c>
    </row>
    <row r="4" ht="45.75" customHeight="1" spans="1:15">
      <c r="A4" s="13" t="s">
        <v>479</v>
      </c>
      <c r="B4" s="14" t="s">
        <v>480</v>
      </c>
      <c r="C4" s="15" t="s">
        <v>4</v>
      </c>
      <c r="G4" s="89" t="s">
        <v>481</v>
      </c>
      <c r="H4" s="89" t="s">
        <v>482</v>
      </c>
      <c r="I4" s="89" t="s">
        <v>483</v>
      </c>
      <c r="M4" s="89" t="s">
        <v>481</v>
      </c>
      <c r="N4" s="92" t="s">
        <v>482</v>
      </c>
      <c r="O4" s="89" t="s">
        <v>483</v>
      </c>
    </row>
    <row r="5" ht="45.75" customHeight="1" spans="1:25">
      <c r="A5" s="13" t="s">
        <v>348</v>
      </c>
      <c r="B5" s="13" t="s">
        <v>348</v>
      </c>
      <c r="C5" s="13" t="s">
        <v>348</v>
      </c>
      <c r="D5" s="20">
        <v>105429</v>
      </c>
      <c r="E5" s="86">
        <v>595734.14</v>
      </c>
      <c r="F5" s="4">
        <f>104401+13602</f>
        <v>118003</v>
      </c>
      <c r="G5" s="5" t="s">
        <v>37</v>
      </c>
      <c r="H5" s="5" t="s">
        <v>349</v>
      </c>
      <c r="I5" s="6">
        <v>596221.15</v>
      </c>
      <c r="J5" s="7" t="e">
        <f t="shared" ref="J5:J11" si="0">G5-A5</f>
        <v>#VALUE!</v>
      </c>
      <c r="K5" s="36" t="e">
        <f t="shared" ref="K5:K11" si="1">I5-C5</f>
        <v>#VALUE!</v>
      </c>
      <c r="L5" s="36">
        <v>75943</v>
      </c>
      <c r="M5" s="5" t="s">
        <v>37</v>
      </c>
      <c r="N5" s="5" t="s">
        <v>349</v>
      </c>
      <c r="O5" s="6">
        <v>643048.95</v>
      </c>
      <c r="P5" s="7" t="e">
        <f t="shared" ref="P5:P11" si="2">M5-A5</f>
        <v>#VALUE!</v>
      </c>
      <c r="Q5" s="36" t="e">
        <f t="shared" ref="Q5:Q11" si="3">O5-C5</f>
        <v>#VALUE!</v>
      </c>
      <c r="S5" s="4">
        <v>717759</v>
      </c>
      <c r="U5" s="37" t="s">
        <v>37</v>
      </c>
      <c r="V5" s="37" t="s">
        <v>349</v>
      </c>
      <c r="W5" s="38">
        <v>659380.53</v>
      </c>
      <c r="X5" s="4" t="e">
        <f t="shared" ref="X5:X11" si="4">C5-W5</f>
        <v>#VALUE!</v>
      </c>
      <c r="Y5" s="4" t="e">
        <f t="shared" ref="Y5:Y11" si="5">U5-A5</f>
        <v>#VALUE!</v>
      </c>
    </row>
    <row r="6" s="94" customFormat="1" ht="45.75" customHeight="1" spans="1:25">
      <c r="A6" s="23"/>
      <c r="B6" s="96"/>
      <c r="C6" s="88"/>
      <c r="D6" s="97"/>
      <c r="E6" s="94">
        <v>7616.62</v>
      </c>
      <c r="G6" s="98" t="s">
        <v>40</v>
      </c>
      <c r="H6" s="98" t="s">
        <v>484</v>
      </c>
      <c r="I6" s="98">
        <v>7616.62</v>
      </c>
      <c r="J6" s="94">
        <f t="shared" si="0"/>
        <v>20101</v>
      </c>
      <c r="K6" s="94">
        <f t="shared" si="1"/>
        <v>7616.62</v>
      </c>
      <c r="M6" s="98" t="s">
        <v>40</v>
      </c>
      <c r="N6" s="98" t="s">
        <v>484</v>
      </c>
      <c r="O6" s="98">
        <v>7749.58</v>
      </c>
      <c r="P6" s="94">
        <f t="shared" si="2"/>
        <v>20101</v>
      </c>
      <c r="Q6" s="94">
        <f t="shared" si="3"/>
        <v>7749.58</v>
      </c>
      <c r="U6" s="104" t="s">
        <v>40</v>
      </c>
      <c r="V6" s="104" t="s">
        <v>484</v>
      </c>
      <c r="W6" s="104">
        <v>8475.47</v>
      </c>
      <c r="X6" s="94">
        <f t="shared" si="4"/>
        <v>-8475.47</v>
      </c>
      <c r="Y6" s="94">
        <f t="shared" si="5"/>
        <v>20101</v>
      </c>
    </row>
    <row r="7" s="95" customFormat="1" ht="45.75" customHeight="1" spans="1:25">
      <c r="A7" s="25"/>
      <c r="B7" s="25"/>
      <c r="C7" s="25"/>
      <c r="D7" s="99"/>
      <c r="E7" s="95">
        <v>3922.87</v>
      </c>
      <c r="G7" s="100" t="s">
        <v>43</v>
      </c>
      <c r="H7" s="100" t="s">
        <v>485</v>
      </c>
      <c r="I7" s="100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100" t="s">
        <v>43</v>
      </c>
      <c r="N7" s="100" t="s">
        <v>485</v>
      </c>
      <c r="O7" s="100">
        <v>4041.81</v>
      </c>
      <c r="P7" s="95">
        <f t="shared" si="2"/>
        <v>2010101</v>
      </c>
      <c r="Q7" s="95">
        <f t="shared" si="3"/>
        <v>4041.81</v>
      </c>
      <c r="U7" s="105" t="s">
        <v>43</v>
      </c>
      <c r="V7" s="105" t="s">
        <v>485</v>
      </c>
      <c r="W7" s="105">
        <v>4680.94</v>
      </c>
      <c r="X7" s="95">
        <f t="shared" si="4"/>
        <v>-4680.94</v>
      </c>
      <c r="Y7" s="95">
        <f t="shared" si="5"/>
        <v>2010101</v>
      </c>
    </row>
    <row r="8" ht="45.75" customHeight="1" spans="1:25">
      <c r="A8" s="88"/>
      <c r="B8" s="101"/>
      <c r="C8" s="19"/>
      <c r="D8" s="27"/>
      <c r="E8" s="102">
        <v>135.6</v>
      </c>
      <c r="G8" s="5" t="s">
        <v>444</v>
      </c>
      <c r="H8" s="5" t="s">
        <v>486</v>
      </c>
      <c r="I8" s="6">
        <v>135.6</v>
      </c>
      <c r="J8" s="7">
        <f t="shared" si="0"/>
        <v>2010199</v>
      </c>
      <c r="K8" s="36">
        <f t="shared" si="1"/>
        <v>135.6</v>
      </c>
      <c r="L8" s="36"/>
      <c r="M8" s="5" t="s">
        <v>444</v>
      </c>
      <c r="N8" s="5" t="s">
        <v>486</v>
      </c>
      <c r="O8" s="6">
        <v>135.6</v>
      </c>
      <c r="P8" s="7">
        <f t="shared" si="2"/>
        <v>2010199</v>
      </c>
      <c r="Q8" s="36">
        <f t="shared" si="3"/>
        <v>135.6</v>
      </c>
      <c r="U8" s="37" t="s">
        <v>444</v>
      </c>
      <c r="V8" s="37" t="s">
        <v>486</v>
      </c>
      <c r="W8" s="38">
        <v>135.6</v>
      </c>
      <c r="X8" s="4">
        <f t="shared" si="4"/>
        <v>-135.6</v>
      </c>
      <c r="Y8" s="4">
        <f t="shared" si="5"/>
        <v>2010199</v>
      </c>
    </row>
    <row r="9" ht="45.75" customHeight="1" spans="1:25">
      <c r="A9" s="23"/>
      <c r="B9" s="23"/>
      <c r="C9" s="19"/>
      <c r="D9" s="20"/>
      <c r="E9" s="36">
        <v>7616.62</v>
      </c>
      <c r="G9" s="5" t="s">
        <v>40</v>
      </c>
      <c r="H9" s="5" t="s">
        <v>484</v>
      </c>
      <c r="I9" s="6">
        <v>7616.62</v>
      </c>
      <c r="J9" s="7">
        <f t="shared" si="0"/>
        <v>20101</v>
      </c>
      <c r="K9" s="36">
        <f t="shared" si="1"/>
        <v>7616.62</v>
      </c>
      <c r="L9" s="36"/>
      <c r="M9" s="5" t="s">
        <v>40</v>
      </c>
      <c r="N9" s="5" t="s">
        <v>484</v>
      </c>
      <c r="O9" s="6">
        <v>7749.58</v>
      </c>
      <c r="P9" s="7">
        <f t="shared" si="2"/>
        <v>20101</v>
      </c>
      <c r="Q9" s="36">
        <f t="shared" si="3"/>
        <v>7749.58</v>
      </c>
      <c r="U9" s="37" t="s">
        <v>40</v>
      </c>
      <c r="V9" s="37" t="s">
        <v>484</v>
      </c>
      <c r="W9" s="38">
        <v>8475.47</v>
      </c>
      <c r="X9" s="4">
        <f t="shared" si="4"/>
        <v>-8475.47</v>
      </c>
      <c r="Y9" s="4">
        <f t="shared" si="5"/>
        <v>20101</v>
      </c>
    </row>
    <row r="10" ht="45.75" customHeight="1" spans="1:25">
      <c r="A10" s="25"/>
      <c r="B10" s="25"/>
      <c r="C10" s="19"/>
      <c r="D10" s="20"/>
      <c r="E10" s="36">
        <v>3922.87</v>
      </c>
      <c r="G10" s="5" t="s">
        <v>43</v>
      </c>
      <c r="H10" s="5" t="s">
        <v>485</v>
      </c>
      <c r="I10" s="6">
        <v>3922.87</v>
      </c>
      <c r="J10" s="7">
        <f t="shared" si="0"/>
        <v>2010101</v>
      </c>
      <c r="K10" s="36">
        <f t="shared" si="1"/>
        <v>3922.87</v>
      </c>
      <c r="L10" s="36">
        <v>750</v>
      </c>
      <c r="M10" s="5" t="s">
        <v>43</v>
      </c>
      <c r="N10" s="5" t="s">
        <v>485</v>
      </c>
      <c r="O10" s="6">
        <v>4041.81</v>
      </c>
      <c r="P10" s="7">
        <f t="shared" si="2"/>
        <v>2010101</v>
      </c>
      <c r="Q10" s="36">
        <f t="shared" si="3"/>
        <v>4041.81</v>
      </c>
      <c r="U10" s="37" t="s">
        <v>43</v>
      </c>
      <c r="V10" s="37" t="s">
        <v>485</v>
      </c>
      <c r="W10" s="38">
        <v>4680.94</v>
      </c>
      <c r="X10" s="4">
        <f t="shared" si="4"/>
        <v>-4680.94</v>
      </c>
      <c r="Y10" s="4">
        <f t="shared" si="5"/>
        <v>2010101</v>
      </c>
    </row>
    <row r="11" ht="45.75" customHeight="1" spans="1:25">
      <c r="A11" s="88"/>
      <c r="B11" s="101"/>
      <c r="C11" s="19"/>
      <c r="D11" s="27"/>
      <c r="E11" s="102">
        <v>135.6</v>
      </c>
      <c r="G11" s="5" t="s">
        <v>444</v>
      </c>
      <c r="H11" s="5" t="s">
        <v>486</v>
      </c>
      <c r="I11" s="6">
        <v>135.6</v>
      </c>
      <c r="J11" s="7">
        <f t="shared" si="0"/>
        <v>2010199</v>
      </c>
      <c r="K11" s="36">
        <f t="shared" si="1"/>
        <v>135.6</v>
      </c>
      <c r="L11" s="36"/>
      <c r="M11" s="5" t="s">
        <v>444</v>
      </c>
      <c r="N11" s="5" t="s">
        <v>486</v>
      </c>
      <c r="O11" s="6">
        <v>135.6</v>
      </c>
      <c r="P11" s="7">
        <f t="shared" si="2"/>
        <v>2010199</v>
      </c>
      <c r="Q11" s="36">
        <f t="shared" si="3"/>
        <v>135.6</v>
      </c>
      <c r="U11" s="37" t="s">
        <v>444</v>
      </c>
      <c r="V11" s="37" t="s">
        <v>486</v>
      </c>
      <c r="W11" s="38">
        <v>135.6</v>
      </c>
      <c r="X11" s="4">
        <f t="shared" si="4"/>
        <v>-135.6</v>
      </c>
      <c r="Y11" s="4">
        <f t="shared" si="5"/>
        <v>2010199</v>
      </c>
    </row>
    <row r="12" ht="45.75" customHeight="1" spans="1:24">
      <c r="A12" s="28" t="s">
        <v>350</v>
      </c>
      <c r="B12" s="29"/>
      <c r="C12" s="103">
        <v>0</v>
      </c>
      <c r="G12" s="89" t="str">
        <f>""</f>
        <v/>
      </c>
      <c r="H12" s="89" t="str">
        <f>""</f>
        <v/>
      </c>
      <c r="I12" s="89" t="str">
        <f>""</f>
        <v/>
      </c>
      <c r="M12" s="89" t="str">
        <f>""</f>
        <v/>
      </c>
      <c r="N12" s="92" t="str">
        <f>""</f>
        <v/>
      </c>
      <c r="O12" s="89" t="str">
        <f>""</f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72</v>
      </c>
      <c r="V13" s="37" t="s">
        <v>73</v>
      </c>
      <c r="W13" s="38">
        <v>19998</v>
      </c>
      <c r="X13" s="4">
        <f>C13-W13</f>
        <v>-19998</v>
      </c>
      <c r="Y13" s="4">
        <f>U13-A13</f>
        <v>232</v>
      </c>
    </row>
    <row r="14" ht="19.5" customHeight="1" spans="17:25">
      <c r="Q14" s="36"/>
      <c r="U14" s="37" t="s">
        <v>74</v>
      </c>
      <c r="V14" s="37" t="s">
        <v>75</v>
      </c>
      <c r="W14" s="38">
        <v>19998</v>
      </c>
      <c r="X14" s="4">
        <f>C14-W14</f>
        <v>-19998</v>
      </c>
      <c r="Y14" s="4">
        <f>U14-A14</f>
        <v>23203</v>
      </c>
    </row>
    <row r="15" ht="19.5" customHeight="1" spans="17:25">
      <c r="Q15" s="36"/>
      <c r="U15" s="37" t="s">
        <v>76</v>
      </c>
      <c r="V15" s="37" t="s">
        <v>77</v>
      </c>
      <c r="W15" s="38">
        <v>19998</v>
      </c>
      <c r="X15" s="4">
        <f>C15-W15</f>
        <v>-19998</v>
      </c>
      <c r="Y15" s="4">
        <f>U15-A15</f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workbookViewId="0">
      <selection activeCell="B12" sqref="B12"/>
    </sheetView>
  </sheetViews>
  <sheetFormatPr defaultColWidth="7" defaultRowHeight="13.8"/>
  <cols>
    <col min="1" max="2" width="37" style="2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1.75" customHeight="1" spans="1:2">
      <c r="A1" s="8" t="s">
        <v>487</v>
      </c>
      <c r="B1" s="8"/>
    </row>
    <row r="2" ht="51.75" customHeight="1" spans="1:8">
      <c r="A2" s="80" t="s">
        <v>488</v>
      </c>
      <c r="B2" s="81"/>
      <c r="F2" s="4"/>
      <c r="G2" s="4"/>
      <c r="H2" s="4"/>
    </row>
    <row r="3" ht="14.4" spans="2:12">
      <c r="B3" s="68" t="s">
        <v>341</v>
      </c>
      <c r="D3" s="4">
        <v>12.11</v>
      </c>
      <c r="F3" s="4">
        <v>12.22</v>
      </c>
      <c r="G3" s="4"/>
      <c r="H3" s="4"/>
      <c r="L3" s="4">
        <v>1.2</v>
      </c>
    </row>
    <row r="4" s="79" customFormat="1" ht="39.75" customHeight="1" spans="1:14">
      <c r="A4" s="82" t="s">
        <v>342</v>
      </c>
      <c r="B4" s="82" t="s">
        <v>4</v>
      </c>
      <c r="C4" s="83"/>
      <c r="F4" s="84" t="s">
        <v>345</v>
      </c>
      <c r="G4" s="84" t="s">
        <v>346</v>
      </c>
      <c r="H4" s="84" t="s">
        <v>347</v>
      </c>
      <c r="I4" s="90"/>
      <c r="L4" s="84" t="s">
        <v>345</v>
      </c>
      <c r="M4" s="91" t="s">
        <v>346</v>
      </c>
      <c r="N4" s="84" t="s">
        <v>347</v>
      </c>
    </row>
    <row r="5" ht="39.75" customHeight="1" spans="1:24">
      <c r="A5" s="85" t="s">
        <v>489</v>
      </c>
      <c r="B5" s="85" t="s">
        <v>348</v>
      </c>
      <c r="C5" s="20">
        <v>105429</v>
      </c>
      <c r="D5" s="86">
        <v>595734.14</v>
      </c>
      <c r="E5" s="4">
        <f>104401+13602</f>
        <v>118003</v>
      </c>
      <c r="F5" s="5" t="s">
        <v>37</v>
      </c>
      <c r="G5" s="5" t="s">
        <v>349</v>
      </c>
      <c r="H5" s="6">
        <v>596221.15</v>
      </c>
      <c r="I5" s="7" t="e">
        <f>F5-A5</f>
        <v>#VALUE!</v>
      </c>
      <c r="J5" s="36" t="e">
        <f>H5-#REF!</f>
        <v>#REF!</v>
      </c>
      <c r="K5" s="36">
        <v>75943</v>
      </c>
      <c r="L5" s="5" t="s">
        <v>37</v>
      </c>
      <c r="M5" s="5" t="s">
        <v>349</v>
      </c>
      <c r="N5" s="6">
        <v>643048.95</v>
      </c>
      <c r="O5" s="7" t="e">
        <f>L5-A5</f>
        <v>#VALUE!</v>
      </c>
      <c r="P5" s="36" t="e">
        <f>N5-#REF!</f>
        <v>#REF!</v>
      </c>
      <c r="R5" s="4">
        <v>717759</v>
      </c>
      <c r="T5" s="37" t="s">
        <v>37</v>
      </c>
      <c r="U5" s="37" t="s">
        <v>349</v>
      </c>
      <c r="V5" s="38">
        <v>659380.53</v>
      </c>
      <c r="W5" s="4" t="e">
        <f>#REF!-V5</f>
        <v>#REF!</v>
      </c>
      <c r="X5" s="4" t="e">
        <f>T5-A5</f>
        <v>#VALUE!</v>
      </c>
    </row>
    <row r="6" ht="39.75" customHeight="1" spans="1:22">
      <c r="A6" s="85" t="s">
        <v>490</v>
      </c>
      <c r="B6" s="87"/>
      <c r="C6" s="20"/>
      <c r="D6" s="86"/>
      <c r="J6" s="36"/>
      <c r="K6" s="36"/>
      <c r="L6" s="5"/>
      <c r="M6" s="5"/>
      <c r="N6" s="6"/>
      <c r="O6" s="7"/>
      <c r="P6" s="36"/>
      <c r="T6" s="37"/>
      <c r="U6" s="37"/>
      <c r="V6" s="38"/>
    </row>
    <row r="7" ht="39.75" customHeight="1" spans="1:22">
      <c r="A7" s="85" t="s">
        <v>491</v>
      </c>
      <c r="B7" s="87"/>
      <c r="C7" s="20"/>
      <c r="D7" s="86"/>
      <c r="J7" s="36"/>
      <c r="K7" s="36"/>
      <c r="L7" s="5"/>
      <c r="M7" s="5"/>
      <c r="N7" s="6"/>
      <c r="O7" s="7"/>
      <c r="P7" s="36"/>
      <c r="T7" s="37"/>
      <c r="U7" s="37"/>
      <c r="V7" s="38"/>
    </row>
    <row r="8" ht="39.75" customHeight="1" spans="1:22">
      <c r="A8" s="85" t="s">
        <v>492</v>
      </c>
      <c r="B8" s="87"/>
      <c r="C8" s="20"/>
      <c r="D8" s="86"/>
      <c r="J8" s="36"/>
      <c r="K8" s="36"/>
      <c r="L8" s="5"/>
      <c r="M8" s="5"/>
      <c r="N8" s="6"/>
      <c r="O8" s="7"/>
      <c r="P8" s="36"/>
      <c r="T8" s="37"/>
      <c r="U8" s="37"/>
      <c r="V8" s="38"/>
    </row>
    <row r="9" ht="39.75" customHeight="1" spans="1:22">
      <c r="A9" s="85" t="s">
        <v>493</v>
      </c>
      <c r="B9" s="87"/>
      <c r="C9" s="20"/>
      <c r="D9" s="86"/>
      <c r="J9" s="36"/>
      <c r="K9" s="36"/>
      <c r="L9" s="5"/>
      <c r="M9" s="5"/>
      <c r="N9" s="6"/>
      <c r="O9" s="7"/>
      <c r="P9" s="36"/>
      <c r="T9" s="37"/>
      <c r="U9" s="37"/>
      <c r="V9" s="38"/>
    </row>
    <row r="10" ht="39.75" customHeight="1" spans="1:22">
      <c r="A10" s="85" t="s">
        <v>494</v>
      </c>
      <c r="B10" s="87"/>
      <c r="C10" s="20"/>
      <c r="D10" s="86"/>
      <c r="J10" s="36"/>
      <c r="K10" s="36"/>
      <c r="L10" s="5"/>
      <c r="M10" s="5"/>
      <c r="N10" s="6"/>
      <c r="O10" s="7"/>
      <c r="P10" s="36"/>
      <c r="T10" s="37"/>
      <c r="U10" s="37"/>
      <c r="V10" s="38"/>
    </row>
    <row r="11" ht="39.75" customHeight="1" spans="1:22">
      <c r="A11" s="85" t="s">
        <v>495</v>
      </c>
      <c r="B11" s="88"/>
      <c r="C11" s="20"/>
      <c r="D11" s="36"/>
      <c r="J11" s="36"/>
      <c r="K11" s="36"/>
      <c r="L11" s="5"/>
      <c r="M11" s="5"/>
      <c r="N11" s="6"/>
      <c r="O11" s="7"/>
      <c r="P11" s="36"/>
      <c r="T11" s="37"/>
      <c r="U11" s="37"/>
      <c r="V11" s="38"/>
    </row>
    <row r="12" ht="39.75" customHeight="1" spans="1:23">
      <c r="A12" s="13" t="s">
        <v>350</v>
      </c>
      <c r="B12" s="85" t="s">
        <v>351</v>
      </c>
      <c r="F12" s="89" t="str">
        <f>""</f>
        <v/>
      </c>
      <c r="G12" s="89" t="str">
        <f>""</f>
        <v/>
      </c>
      <c r="H12" s="89" t="str">
        <f>""</f>
        <v/>
      </c>
      <c r="L12" s="89" t="str">
        <f>""</f>
        <v/>
      </c>
      <c r="M12" s="92" t="str">
        <f>""</f>
        <v/>
      </c>
      <c r="N12" s="89" t="str">
        <f>""</f>
        <v/>
      </c>
      <c r="V12" s="93" t="e">
        <f>V13+#REF!+#REF!+#REF!+#REF!+#REF!+#REF!+#REF!+#REF!+#REF!+#REF!+#REF!+#REF!+#REF!+#REF!+#REF!+#REF!+#REF!+#REF!+#REF!+#REF!</f>
        <v>#REF!</v>
      </c>
      <c r="W12" s="93" t="e">
        <f>W13+#REF!+#REF!+#REF!+#REF!+#REF!+#REF!+#REF!+#REF!+#REF!+#REF!+#REF!+#REF!+#REF!+#REF!+#REF!+#REF!+#REF!+#REF!+#REF!+#REF!</f>
        <v>#REF!</v>
      </c>
    </row>
    <row r="13" ht="19.5" customHeight="1" spans="16:24">
      <c r="P13" s="36"/>
      <c r="T13" s="37" t="s">
        <v>72</v>
      </c>
      <c r="U13" s="37" t="s">
        <v>73</v>
      </c>
      <c r="V13" s="38">
        <v>19998</v>
      </c>
      <c r="W13" s="4" t="e">
        <f>#REF!-V13</f>
        <v>#REF!</v>
      </c>
      <c r="X13" s="4">
        <f>T13-A13</f>
        <v>232</v>
      </c>
    </row>
    <row r="14" ht="19.5" customHeight="1" spans="16:24">
      <c r="P14" s="36"/>
      <c r="T14" s="37" t="s">
        <v>74</v>
      </c>
      <c r="U14" s="37" t="s">
        <v>75</v>
      </c>
      <c r="V14" s="38">
        <v>19998</v>
      </c>
      <c r="W14" s="4" t="e">
        <f>#REF!-V14</f>
        <v>#REF!</v>
      </c>
      <c r="X14" s="4">
        <f>T14-A14</f>
        <v>23203</v>
      </c>
    </row>
    <row r="15" ht="19.5" customHeight="1" spans="16:24">
      <c r="P15" s="36"/>
      <c r="T15" s="37" t="s">
        <v>76</v>
      </c>
      <c r="U15" s="37" t="s">
        <v>77</v>
      </c>
      <c r="V15" s="38">
        <v>19998</v>
      </c>
      <c r="W15" s="4" t="e">
        <f>#REF!-V15</f>
        <v>#REF!</v>
      </c>
      <c r="X15" s="4">
        <f>T15-A15</f>
        <v>2320301</v>
      </c>
    </row>
    <row r="16" ht="19.5" customHeight="1" spans="16:16">
      <c r="P16" s="36"/>
    </row>
    <row r="17" s="4" customFormat="1" ht="19.5" customHeight="1" spans="16:16">
      <c r="P17" s="36"/>
    </row>
    <row r="18" s="4" customFormat="1" ht="19.5" customHeight="1" spans="16:16">
      <c r="P18" s="36"/>
    </row>
    <row r="19" s="4" customFormat="1" ht="19.5" customHeight="1" spans="16:16">
      <c r="P19" s="36"/>
    </row>
    <row r="20" s="4" customFormat="1" ht="19.5" customHeight="1" spans="16:16">
      <c r="P20" s="36"/>
    </row>
    <row r="21" s="4" customFormat="1" ht="19.5" customHeight="1" spans="16:16">
      <c r="P21" s="36"/>
    </row>
    <row r="22" s="4" customFormat="1" ht="19.5" customHeight="1" spans="16:16">
      <c r="P22" s="36"/>
    </row>
    <row r="23" s="4" customFormat="1" ht="19.5" customHeight="1" spans="16:16">
      <c r="P23" s="36"/>
    </row>
    <row r="24" s="4" customFormat="1" ht="19.5" customHeight="1" spans="16:16">
      <c r="P24" s="36"/>
    </row>
    <row r="25" s="4" customFormat="1" ht="19.5" customHeight="1" spans="16:16">
      <c r="P25" s="36"/>
    </row>
    <row r="26" s="4" customFormat="1" ht="19.5" customHeight="1" spans="16:16">
      <c r="P26" s="36"/>
    </row>
    <row r="27" s="4" customFormat="1" ht="19.5" customHeight="1" spans="16:16">
      <c r="P27" s="36"/>
    </row>
    <row r="28" s="4" customFormat="1" ht="19.5" customHeight="1" spans="16:16">
      <c r="P28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B8" sqref="B8"/>
    </sheetView>
  </sheetViews>
  <sheetFormatPr defaultColWidth="7.87962962962963" defaultRowHeight="15.6" outlineLevelRow="7" outlineLevelCol="4"/>
  <cols>
    <col min="1" max="2" width="37.6296296296296" style="62" customWidth="1"/>
    <col min="3" max="3" width="8" style="62" customWidth="1"/>
    <col min="4" max="4" width="7.87962962962963" style="62" customWidth="1"/>
    <col min="5" max="5" width="8.5" style="62" hidden="1" customWidth="1"/>
    <col min="6" max="6" width="7.87962962962963" style="62" hidden="1" customWidth="1"/>
    <col min="7" max="254" width="7.87962962962963" style="62"/>
    <col min="255" max="255" width="35.75" style="62" customWidth="1"/>
    <col min="256" max="256" width="7.87962962962963" style="62" hidden="1" customWidth="1"/>
    <col min="257" max="258" width="12" style="62" customWidth="1"/>
    <col min="259" max="259" width="8" style="62" customWidth="1"/>
    <col min="260" max="260" width="7.87962962962963" style="62" customWidth="1"/>
    <col min="261" max="262" width="7.87962962962963" style="62" hidden="1" customWidth="1"/>
    <col min="263" max="510" width="7.87962962962963" style="62"/>
    <col min="511" max="511" width="35.75" style="62" customWidth="1"/>
    <col min="512" max="512" width="7.87962962962963" style="62" hidden="1" customWidth="1"/>
    <col min="513" max="514" width="12" style="62" customWidth="1"/>
    <col min="515" max="515" width="8" style="62" customWidth="1"/>
    <col min="516" max="516" width="7.87962962962963" style="62" customWidth="1"/>
    <col min="517" max="518" width="7.87962962962963" style="62" hidden="1" customWidth="1"/>
    <col min="519" max="766" width="7.87962962962963" style="62"/>
    <col min="767" max="767" width="35.75" style="62" customWidth="1"/>
    <col min="768" max="768" width="7.87962962962963" style="62" hidden="1" customWidth="1"/>
    <col min="769" max="770" width="12" style="62" customWidth="1"/>
    <col min="771" max="771" width="8" style="62" customWidth="1"/>
    <col min="772" max="772" width="7.87962962962963" style="62" customWidth="1"/>
    <col min="773" max="774" width="7.87962962962963" style="62" hidden="1" customWidth="1"/>
    <col min="775" max="1022" width="7.87962962962963" style="62"/>
    <col min="1023" max="1023" width="35.75" style="62" customWidth="1"/>
    <col min="1024" max="1024" width="7.87962962962963" style="62" hidden="1" customWidth="1"/>
    <col min="1025" max="1026" width="12" style="62" customWidth="1"/>
    <col min="1027" max="1027" width="8" style="62" customWidth="1"/>
    <col min="1028" max="1028" width="7.87962962962963" style="62" customWidth="1"/>
    <col min="1029" max="1030" width="7.87962962962963" style="62" hidden="1" customWidth="1"/>
    <col min="1031" max="1278" width="7.87962962962963" style="62"/>
    <col min="1279" max="1279" width="35.75" style="62" customWidth="1"/>
    <col min="1280" max="1280" width="7.87962962962963" style="62" hidden="1" customWidth="1"/>
    <col min="1281" max="1282" width="12" style="62" customWidth="1"/>
    <col min="1283" max="1283" width="8" style="62" customWidth="1"/>
    <col min="1284" max="1284" width="7.87962962962963" style="62" customWidth="1"/>
    <col min="1285" max="1286" width="7.87962962962963" style="62" hidden="1" customWidth="1"/>
    <col min="1287" max="1534" width="7.87962962962963" style="62"/>
    <col min="1535" max="1535" width="35.75" style="62" customWidth="1"/>
    <col min="1536" max="1536" width="7.87962962962963" style="62" hidden="1" customWidth="1"/>
    <col min="1537" max="1538" width="12" style="62" customWidth="1"/>
    <col min="1539" max="1539" width="8" style="62" customWidth="1"/>
    <col min="1540" max="1540" width="7.87962962962963" style="62" customWidth="1"/>
    <col min="1541" max="1542" width="7.87962962962963" style="62" hidden="1" customWidth="1"/>
    <col min="1543" max="1790" width="7.87962962962963" style="62"/>
    <col min="1791" max="1791" width="35.75" style="62" customWidth="1"/>
    <col min="1792" max="1792" width="7.87962962962963" style="62" hidden="1" customWidth="1"/>
    <col min="1793" max="1794" width="12" style="62" customWidth="1"/>
    <col min="1795" max="1795" width="8" style="62" customWidth="1"/>
    <col min="1796" max="1796" width="7.87962962962963" style="62" customWidth="1"/>
    <col min="1797" max="1798" width="7.87962962962963" style="62" hidden="1" customWidth="1"/>
    <col min="1799" max="2046" width="7.87962962962963" style="62"/>
    <col min="2047" max="2047" width="35.75" style="62" customWidth="1"/>
    <col min="2048" max="2048" width="7.87962962962963" style="62" hidden="1" customWidth="1"/>
    <col min="2049" max="2050" width="12" style="62" customWidth="1"/>
    <col min="2051" max="2051" width="8" style="62" customWidth="1"/>
    <col min="2052" max="2052" width="7.87962962962963" style="62" customWidth="1"/>
    <col min="2053" max="2054" width="7.87962962962963" style="62" hidden="1" customWidth="1"/>
    <col min="2055" max="2302" width="7.87962962962963" style="62"/>
    <col min="2303" max="2303" width="35.75" style="62" customWidth="1"/>
    <col min="2304" max="2304" width="7.87962962962963" style="62" hidden="1" customWidth="1"/>
    <col min="2305" max="2306" width="12" style="62" customWidth="1"/>
    <col min="2307" max="2307" width="8" style="62" customWidth="1"/>
    <col min="2308" max="2308" width="7.87962962962963" style="62" customWidth="1"/>
    <col min="2309" max="2310" width="7.87962962962963" style="62" hidden="1" customWidth="1"/>
    <col min="2311" max="2558" width="7.87962962962963" style="62"/>
    <col min="2559" max="2559" width="35.75" style="62" customWidth="1"/>
    <col min="2560" max="2560" width="7.87962962962963" style="62" hidden="1" customWidth="1"/>
    <col min="2561" max="2562" width="12" style="62" customWidth="1"/>
    <col min="2563" max="2563" width="8" style="62" customWidth="1"/>
    <col min="2564" max="2564" width="7.87962962962963" style="62" customWidth="1"/>
    <col min="2565" max="2566" width="7.87962962962963" style="62" hidden="1" customWidth="1"/>
    <col min="2567" max="2814" width="7.87962962962963" style="62"/>
    <col min="2815" max="2815" width="35.75" style="62" customWidth="1"/>
    <col min="2816" max="2816" width="7.87962962962963" style="62" hidden="1" customWidth="1"/>
    <col min="2817" max="2818" width="12" style="62" customWidth="1"/>
    <col min="2819" max="2819" width="8" style="62" customWidth="1"/>
    <col min="2820" max="2820" width="7.87962962962963" style="62" customWidth="1"/>
    <col min="2821" max="2822" width="7.87962962962963" style="62" hidden="1" customWidth="1"/>
    <col min="2823" max="3070" width="7.87962962962963" style="62"/>
    <col min="3071" max="3071" width="35.75" style="62" customWidth="1"/>
    <col min="3072" max="3072" width="7.87962962962963" style="62" hidden="1" customWidth="1"/>
    <col min="3073" max="3074" width="12" style="62" customWidth="1"/>
    <col min="3075" max="3075" width="8" style="62" customWidth="1"/>
    <col min="3076" max="3076" width="7.87962962962963" style="62" customWidth="1"/>
    <col min="3077" max="3078" width="7.87962962962963" style="62" hidden="1" customWidth="1"/>
    <col min="3079" max="3326" width="7.87962962962963" style="62"/>
    <col min="3327" max="3327" width="35.75" style="62" customWidth="1"/>
    <col min="3328" max="3328" width="7.87962962962963" style="62" hidden="1" customWidth="1"/>
    <col min="3329" max="3330" width="12" style="62" customWidth="1"/>
    <col min="3331" max="3331" width="8" style="62" customWidth="1"/>
    <col min="3332" max="3332" width="7.87962962962963" style="62" customWidth="1"/>
    <col min="3333" max="3334" width="7.87962962962963" style="62" hidden="1" customWidth="1"/>
    <col min="3335" max="3582" width="7.87962962962963" style="62"/>
    <col min="3583" max="3583" width="35.75" style="62" customWidth="1"/>
    <col min="3584" max="3584" width="7.87962962962963" style="62" hidden="1" customWidth="1"/>
    <col min="3585" max="3586" width="12" style="62" customWidth="1"/>
    <col min="3587" max="3587" width="8" style="62" customWidth="1"/>
    <col min="3588" max="3588" width="7.87962962962963" style="62" customWidth="1"/>
    <col min="3589" max="3590" width="7.87962962962963" style="62" hidden="1" customWidth="1"/>
    <col min="3591" max="3838" width="7.87962962962963" style="62"/>
    <col min="3839" max="3839" width="35.75" style="62" customWidth="1"/>
    <col min="3840" max="3840" width="7.87962962962963" style="62" hidden="1" customWidth="1"/>
    <col min="3841" max="3842" width="12" style="62" customWidth="1"/>
    <col min="3843" max="3843" width="8" style="62" customWidth="1"/>
    <col min="3844" max="3844" width="7.87962962962963" style="62" customWidth="1"/>
    <col min="3845" max="3846" width="7.87962962962963" style="62" hidden="1" customWidth="1"/>
    <col min="3847" max="4094" width="7.87962962962963" style="62"/>
    <col min="4095" max="4095" width="35.75" style="62" customWidth="1"/>
    <col min="4096" max="4096" width="7.87962962962963" style="62" hidden="1" customWidth="1"/>
    <col min="4097" max="4098" width="12" style="62" customWidth="1"/>
    <col min="4099" max="4099" width="8" style="62" customWidth="1"/>
    <col min="4100" max="4100" width="7.87962962962963" style="62" customWidth="1"/>
    <col min="4101" max="4102" width="7.87962962962963" style="62" hidden="1" customWidth="1"/>
    <col min="4103" max="4350" width="7.87962962962963" style="62"/>
    <col min="4351" max="4351" width="35.75" style="62" customWidth="1"/>
    <col min="4352" max="4352" width="7.87962962962963" style="62" hidden="1" customWidth="1"/>
    <col min="4353" max="4354" width="12" style="62" customWidth="1"/>
    <col min="4355" max="4355" width="8" style="62" customWidth="1"/>
    <col min="4356" max="4356" width="7.87962962962963" style="62" customWidth="1"/>
    <col min="4357" max="4358" width="7.87962962962963" style="62" hidden="1" customWidth="1"/>
    <col min="4359" max="4606" width="7.87962962962963" style="62"/>
    <col min="4607" max="4607" width="35.75" style="62" customWidth="1"/>
    <col min="4608" max="4608" width="7.87962962962963" style="62" hidden="1" customWidth="1"/>
    <col min="4609" max="4610" width="12" style="62" customWidth="1"/>
    <col min="4611" max="4611" width="8" style="62" customWidth="1"/>
    <col min="4612" max="4612" width="7.87962962962963" style="62" customWidth="1"/>
    <col min="4613" max="4614" width="7.87962962962963" style="62" hidden="1" customWidth="1"/>
    <col min="4615" max="4862" width="7.87962962962963" style="62"/>
    <col min="4863" max="4863" width="35.75" style="62" customWidth="1"/>
    <col min="4864" max="4864" width="7.87962962962963" style="62" hidden="1" customWidth="1"/>
    <col min="4865" max="4866" width="12" style="62" customWidth="1"/>
    <col min="4867" max="4867" width="8" style="62" customWidth="1"/>
    <col min="4868" max="4868" width="7.87962962962963" style="62" customWidth="1"/>
    <col min="4869" max="4870" width="7.87962962962963" style="62" hidden="1" customWidth="1"/>
    <col min="4871" max="5118" width="7.87962962962963" style="62"/>
    <col min="5119" max="5119" width="35.75" style="62" customWidth="1"/>
    <col min="5120" max="5120" width="7.87962962962963" style="62" hidden="1" customWidth="1"/>
    <col min="5121" max="5122" width="12" style="62" customWidth="1"/>
    <col min="5123" max="5123" width="8" style="62" customWidth="1"/>
    <col min="5124" max="5124" width="7.87962962962963" style="62" customWidth="1"/>
    <col min="5125" max="5126" width="7.87962962962963" style="62" hidden="1" customWidth="1"/>
    <col min="5127" max="5374" width="7.87962962962963" style="62"/>
    <col min="5375" max="5375" width="35.75" style="62" customWidth="1"/>
    <col min="5376" max="5376" width="7.87962962962963" style="62" hidden="1" customWidth="1"/>
    <col min="5377" max="5378" width="12" style="62" customWidth="1"/>
    <col min="5379" max="5379" width="8" style="62" customWidth="1"/>
    <col min="5380" max="5380" width="7.87962962962963" style="62" customWidth="1"/>
    <col min="5381" max="5382" width="7.87962962962963" style="62" hidden="1" customWidth="1"/>
    <col min="5383" max="5630" width="7.87962962962963" style="62"/>
    <col min="5631" max="5631" width="35.75" style="62" customWidth="1"/>
    <col min="5632" max="5632" width="7.87962962962963" style="62" hidden="1" customWidth="1"/>
    <col min="5633" max="5634" width="12" style="62" customWidth="1"/>
    <col min="5635" max="5635" width="8" style="62" customWidth="1"/>
    <col min="5636" max="5636" width="7.87962962962963" style="62" customWidth="1"/>
    <col min="5637" max="5638" width="7.87962962962963" style="62" hidden="1" customWidth="1"/>
    <col min="5639" max="5886" width="7.87962962962963" style="62"/>
    <col min="5887" max="5887" width="35.75" style="62" customWidth="1"/>
    <col min="5888" max="5888" width="7.87962962962963" style="62" hidden="1" customWidth="1"/>
    <col min="5889" max="5890" width="12" style="62" customWidth="1"/>
    <col min="5891" max="5891" width="8" style="62" customWidth="1"/>
    <col min="5892" max="5892" width="7.87962962962963" style="62" customWidth="1"/>
    <col min="5893" max="5894" width="7.87962962962963" style="62" hidden="1" customWidth="1"/>
    <col min="5895" max="6142" width="7.87962962962963" style="62"/>
    <col min="6143" max="6143" width="35.75" style="62" customWidth="1"/>
    <col min="6144" max="6144" width="7.87962962962963" style="62" hidden="1" customWidth="1"/>
    <col min="6145" max="6146" width="12" style="62" customWidth="1"/>
    <col min="6147" max="6147" width="8" style="62" customWidth="1"/>
    <col min="6148" max="6148" width="7.87962962962963" style="62" customWidth="1"/>
    <col min="6149" max="6150" width="7.87962962962963" style="62" hidden="1" customWidth="1"/>
    <col min="6151" max="6398" width="7.87962962962963" style="62"/>
    <col min="6399" max="6399" width="35.75" style="62" customWidth="1"/>
    <col min="6400" max="6400" width="7.87962962962963" style="62" hidden="1" customWidth="1"/>
    <col min="6401" max="6402" width="12" style="62" customWidth="1"/>
    <col min="6403" max="6403" width="8" style="62" customWidth="1"/>
    <col min="6404" max="6404" width="7.87962962962963" style="62" customWidth="1"/>
    <col min="6405" max="6406" width="7.87962962962963" style="62" hidden="1" customWidth="1"/>
    <col min="6407" max="6654" width="7.87962962962963" style="62"/>
    <col min="6655" max="6655" width="35.75" style="62" customWidth="1"/>
    <col min="6656" max="6656" width="7.87962962962963" style="62" hidden="1" customWidth="1"/>
    <col min="6657" max="6658" width="12" style="62" customWidth="1"/>
    <col min="6659" max="6659" width="8" style="62" customWidth="1"/>
    <col min="6660" max="6660" width="7.87962962962963" style="62" customWidth="1"/>
    <col min="6661" max="6662" width="7.87962962962963" style="62" hidden="1" customWidth="1"/>
    <col min="6663" max="6910" width="7.87962962962963" style="62"/>
    <col min="6911" max="6911" width="35.75" style="62" customWidth="1"/>
    <col min="6912" max="6912" width="7.87962962962963" style="62" hidden="1" customWidth="1"/>
    <col min="6913" max="6914" width="12" style="62" customWidth="1"/>
    <col min="6915" max="6915" width="8" style="62" customWidth="1"/>
    <col min="6916" max="6916" width="7.87962962962963" style="62" customWidth="1"/>
    <col min="6917" max="6918" width="7.87962962962963" style="62" hidden="1" customWidth="1"/>
    <col min="6919" max="7166" width="7.87962962962963" style="62"/>
    <col min="7167" max="7167" width="35.75" style="62" customWidth="1"/>
    <col min="7168" max="7168" width="7.87962962962963" style="62" hidden="1" customWidth="1"/>
    <col min="7169" max="7170" width="12" style="62" customWidth="1"/>
    <col min="7171" max="7171" width="8" style="62" customWidth="1"/>
    <col min="7172" max="7172" width="7.87962962962963" style="62" customWidth="1"/>
    <col min="7173" max="7174" width="7.87962962962963" style="62" hidden="1" customWidth="1"/>
    <col min="7175" max="7422" width="7.87962962962963" style="62"/>
    <col min="7423" max="7423" width="35.75" style="62" customWidth="1"/>
    <col min="7424" max="7424" width="7.87962962962963" style="62" hidden="1" customWidth="1"/>
    <col min="7425" max="7426" width="12" style="62" customWidth="1"/>
    <col min="7427" max="7427" width="8" style="62" customWidth="1"/>
    <col min="7428" max="7428" width="7.87962962962963" style="62" customWidth="1"/>
    <col min="7429" max="7430" width="7.87962962962963" style="62" hidden="1" customWidth="1"/>
    <col min="7431" max="7678" width="7.87962962962963" style="62"/>
    <col min="7679" max="7679" width="35.75" style="62" customWidth="1"/>
    <col min="7680" max="7680" width="7.87962962962963" style="62" hidden="1" customWidth="1"/>
    <col min="7681" max="7682" width="12" style="62" customWidth="1"/>
    <col min="7683" max="7683" width="8" style="62" customWidth="1"/>
    <col min="7684" max="7684" width="7.87962962962963" style="62" customWidth="1"/>
    <col min="7685" max="7686" width="7.87962962962963" style="62" hidden="1" customWidth="1"/>
    <col min="7687" max="7934" width="7.87962962962963" style="62"/>
    <col min="7935" max="7935" width="35.75" style="62" customWidth="1"/>
    <col min="7936" max="7936" width="7.87962962962963" style="62" hidden="1" customWidth="1"/>
    <col min="7937" max="7938" width="12" style="62" customWidth="1"/>
    <col min="7939" max="7939" width="8" style="62" customWidth="1"/>
    <col min="7940" max="7940" width="7.87962962962963" style="62" customWidth="1"/>
    <col min="7941" max="7942" width="7.87962962962963" style="62" hidden="1" customWidth="1"/>
    <col min="7943" max="8190" width="7.87962962962963" style="62"/>
    <col min="8191" max="8191" width="35.75" style="62" customWidth="1"/>
    <col min="8192" max="8192" width="7.87962962962963" style="62" hidden="1" customWidth="1"/>
    <col min="8193" max="8194" width="12" style="62" customWidth="1"/>
    <col min="8195" max="8195" width="8" style="62" customWidth="1"/>
    <col min="8196" max="8196" width="7.87962962962963" style="62" customWidth="1"/>
    <col min="8197" max="8198" width="7.87962962962963" style="62" hidden="1" customWidth="1"/>
    <col min="8199" max="8446" width="7.87962962962963" style="62"/>
    <col min="8447" max="8447" width="35.75" style="62" customWidth="1"/>
    <col min="8448" max="8448" width="7.87962962962963" style="62" hidden="1" customWidth="1"/>
    <col min="8449" max="8450" width="12" style="62" customWidth="1"/>
    <col min="8451" max="8451" width="8" style="62" customWidth="1"/>
    <col min="8452" max="8452" width="7.87962962962963" style="62" customWidth="1"/>
    <col min="8453" max="8454" width="7.87962962962963" style="62" hidden="1" customWidth="1"/>
    <col min="8455" max="8702" width="7.87962962962963" style="62"/>
    <col min="8703" max="8703" width="35.75" style="62" customWidth="1"/>
    <col min="8704" max="8704" width="7.87962962962963" style="62" hidden="1" customWidth="1"/>
    <col min="8705" max="8706" width="12" style="62" customWidth="1"/>
    <col min="8707" max="8707" width="8" style="62" customWidth="1"/>
    <col min="8708" max="8708" width="7.87962962962963" style="62" customWidth="1"/>
    <col min="8709" max="8710" width="7.87962962962963" style="62" hidden="1" customWidth="1"/>
    <col min="8711" max="8958" width="7.87962962962963" style="62"/>
    <col min="8959" max="8959" width="35.75" style="62" customWidth="1"/>
    <col min="8960" max="8960" width="7.87962962962963" style="62" hidden="1" customWidth="1"/>
    <col min="8961" max="8962" width="12" style="62" customWidth="1"/>
    <col min="8963" max="8963" width="8" style="62" customWidth="1"/>
    <col min="8964" max="8964" width="7.87962962962963" style="62" customWidth="1"/>
    <col min="8965" max="8966" width="7.87962962962963" style="62" hidden="1" customWidth="1"/>
    <col min="8967" max="9214" width="7.87962962962963" style="62"/>
    <col min="9215" max="9215" width="35.75" style="62" customWidth="1"/>
    <col min="9216" max="9216" width="7.87962962962963" style="62" hidden="1" customWidth="1"/>
    <col min="9217" max="9218" width="12" style="62" customWidth="1"/>
    <col min="9219" max="9219" width="8" style="62" customWidth="1"/>
    <col min="9220" max="9220" width="7.87962962962963" style="62" customWidth="1"/>
    <col min="9221" max="9222" width="7.87962962962963" style="62" hidden="1" customWidth="1"/>
    <col min="9223" max="9470" width="7.87962962962963" style="62"/>
    <col min="9471" max="9471" width="35.75" style="62" customWidth="1"/>
    <col min="9472" max="9472" width="7.87962962962963" style="62" hidden="1" customWidth="1"/>
    <col min="9473" max="9474" width="12" style="62" customWidth="1"/>
    <col min="9475" max="9475" width="8" style="62" customWidth="1"/>
    <col min="9476" max="9476" width="7.87962962962963" style="62" customWidth="1"/>
    <col min="9477" max="9478" width="7.87962962962963" style="62" hidden="1" customWidth="1"/>
    <col min="9479" max="9726" width="7.87962962962963" style="62"/>
    <col min="9727" max="9727" width="35.75" style="62" customWidth="1"/>
    <col min="9728" max="9728" width="7.87962962962963" style="62" hidden="1" customWidth="1"/>
    <col min="9729" max="9730" width="12" style="62" customWidth="1"/>
    <col min="9731" max="9731" width="8" style="62" customWidth="1"/>
    <col min="9732" max="9732" width="7.87962962962963" style="62" customWidth="1"/>
    <col min="9733" max="9734" width="7.87962962962963" style="62" hidden="1" customWidth="1"/>
    <col min="9735" max="9982" width="7.87962962962963" style="62"/>
    <col min="9983" max="9983" width="35.75" style="62" customWidth="1"/>
    <col min="9984" max="9984" width="7.87962962962963" style="62" hidden="1" customWidth="1"/>
    <col min="9985" max="9986" width="12" style="62" customWidth="1"/>
    <col min="9987" max="9987" width="8" style="62" customWidth="1"/>
    <col min="9988" max="9988" width="7.87962962962963" style="62" customWidth="1"/>
    <col min="9989" max="9990" width="7.87962962962963" style="62" hidden="1" customWidth="1"/>
    <col min="9991" max="10238" width="7.87962962962963" style="62"/>
    <col min="10239" max="10239" width="35.75" style="62" customWidth="1"/>
    <col min="10240" max="10240" width="7.87962962962963" style="62" hidden="1" customWidth="1"/>
    <col min="10241" max="10242" width="12" style="62" customWidth="1"/>
    <col min="10243" max="10243" width="8" style="62" customWidth="1"/>
    <col min="10244" max="10244" width="7.87962962962963" style="62" customWidth="1"/>
    <col min="10245" max="10246" width="7.87962962962963" style="62" hidden="1" customWidth="1"/>
    <col min="10247" max="10494" width="7.87962962962963" style="62"/>
    <col min="10495" max="10495" width="35.75" style="62" customWidth="1"/>
    <col min="10496" max="10496" width="7.87962962962963" style="62" hidden="1" customWidth="1"/>
    <col min="10497" max="10498" width="12" style="62" customWidth="1"/>
    <col min="10499" max="10499" width="8" style="62" customWidth="1"/>
    <col min="10500" max="10500" width="7.87962962962963" style="62" customWidth="1"/>
    <col min="10501" max="10502" width="7.87962962962963" style="62" hidden="1" customWidth="1"/>
    <col min="10503" max="10750" width="7.87962962962963" style="62"/>
    <col min="10751" max="10751" width="35.75" style="62" customWidth="1"/>
    <col min="10752" max="10752" width="7.87962962962963" style="62" hidden="1" customWidth="1"/>
    <col min="10753" max="10754" width="12" style="62" customWidth="1"/>
    <col min="10755" max="10755" width="8" style="62" customWidth="1"/>
    <col min="10756" max="10756" width="7.87962962962963" style="62" customWidth="1"/>
    <col min="10757" max="10758" width="7.87962962962963" style="62" hidden="1" customWidth="1"/>
    <col min="10759" max="11006" width="7.87962962962963" style="62"/>
    <col min="11007" max="11007" width="35.75" style="62" customWidth="1"/>
    <col min="11008" max="11008" width="7.87962962962963" style="62" hidden="1" customWidth="1"/>
    <col min="11009" max="11010" width="12" style="62" customWidth="1"/>
    <col min="11011" max="11011" width="8" style="62" customWidth="1"/>
    <col min="11012" max="11012" width="7.87962962962963" style="62" customWidth="1"/>
    <col min="11013" max="11014" width="7.87962962962963" style="62" hidden="1" customWidth="1"/>
    <col min="11015" max="11262" width="7.87962962962963" style="62"/>
    <col min="11263" max="11263" width="35.75" style="62" customWidth="1"/>
    <col min="11264" max="11264" width="7.87962962962963" style="62" hidden="1" customWidth="1"/>
    <col min="11265" max="11266" width="12" style="62" customWidth="1"/>
    <col min="11267" max="11267" width="8" style="62" customWidth="1"/>
    <col min="11268" max="11268" width="7.87962962962963" style="62" customWidth="1"/>
    <col min="11269" max="11270" width="7.87962962962963" style="62" hidden="1" customWidth="1"/>
    <col min="11271" max="11518" width="7.87962962962963" style="62"/>
    <col min="11519" max="11519" width="35.75" style="62" customWidth="1"/>
    <col min="11520" max="11520" width="7.87962962962963" style="62" hidden="1" customWidth="1"/>
    <col min="11521" max="11522" width="12" style="62" customWidth="1"/>
    <col min="11523" max="11523" width="8" style="62" customWidth="1"/>
    <col min="11524" max="11524" width="7.87962962962963" style="62" customWidth="1"/>
    <col min="11525" max="11526" width="7.87962962962963" style="62" hidden="1" customWidth="1"/>
    <col min="11527" max="11774" width="7.87962962962963" style="62"/>
    <col min="11775" max="11775" width="35.75" style="62" customWidth="1"/>
    <col min="11776" max="11776" width="7.87962962962963" style="62" hidden="1" customWidth="1"/>
    <col min="11777" max="11778" width="12" style="62" customWidth="1"/>
    <col min="11779" max="11779" width="8" style="62" customWidth="1"/>
    <col min="11780" max="11780" width="7.87962962962963" style="62" customWidth="1"/>
    <col min="11781" max="11782" width="7.87962962962963" style="62" hidden="1" customWidth="1"/>
    <col min="11783" max="12030" width="7.87962962962963" style="62"/>
    <col min="12031" max="12031" width="35.75" style="62" customWidth="1"/>
    <col min="12032" max="12032" width="7.87962962962963" style="62" hidden="1" customWidth="1"/>
    <col min="12033" max="12034" width="12" style="62" customWidth="1"/>
    <col min="12035" max="12035" width="8" style="62" customWidth="1"/>
    <col min="12036" max="12036" width="7.87962962962963" style="62" customWidth="1"/>
    <col min="12037" max="12038" width="7.87962962962963" style="62" hidden="1" customWidth="1"/>
    <col min="12039" max="12286" width="7.87962962962963" style="62"/>
    <col min="12287" max="12287" width="35.75" style="62" customWidth="1"/>
    <col min="12288" max="12288" width="7.87962962962963" style="62" hidden="1" customWidth="1"/>
    <col min="12289" max="12290" width="12" style="62" customWidth="1"/>
    <col min="12291" max="12291" width="8" style="62" customWidth="1"/>
    <col min="12292" max="12292" width="7.87962962962963" style="62" customWidth="1"/>
    <col min="12293" max="12294" width="7.87962962962963" style="62" hidden="1" customWidth="1"/>
    <col min="12295" max="12542" width="7.87962962962963" style="62"/>
    <col min="12543" max="12543" width="35.75" style="62" customWidth="1"/>
    <col min="12544" max="12544" width="7.87962962962963" style="62" hidden="1" customWidth="1"/>
    <col min="12545" max="12546" width="12" style="62" customWidth="1"/>
    <col min="12547" max="12547" width="8" style="62" customWidth="1"/>
    <col min="12548" max="12548" width="7.87962962962963" style="62" customWidth="1"/>
    <col min="12549" max="12550" width="7.87962962962963" style="62" hidden="1" customWidth="1"/>
    <col min="12551" max="12798" width="7.87962962962963" style="62"/>
    <col min="12799" max="12799" width="35.75" style="62" customWidth="1"/>
    <col min="12800" max="12800" width="7.87962962962963" style="62" hidden="1" customWidth="1"/>
    <col min="12801" max="12802" width="12" style="62" customWidth="1"/>
    <col min="12803" max="12803" width="8" style="62" customWidth="1"/>
    <col min="12804" max="12804" width="7.87962962962963" style="62" customWidth="1"/>
    <col min="12805" max="12806" width="7.87962962962963" style="62" hidden="1" customWidth="1"/>
    <col min="12807" max="13054" width="7.87962962962963" style="62"/>
    <col min="13055" max="13055" width="35.75" style="62" customWidth="1"/>
    <col min="13056" max="13056" width="7.87962962962963" style="62" hidden="1" customWidth="1"/>
    <col min="13057" max="13058" width="12" style="62" customWidth="1"/>
    <col min="13059" max="13059" width="8" style="62" customWidth="1"/>
    <col min="13060" max="13060" width="7.87962962962963" style="62" customWidth="1"/>
    <col min="13061" max="13062" width="7.87962962962963" style="62" hidden="1" customWidth="1"/>
    <col min="13063" max="13310" width="7.87962962962963" style="62"/>
    <col min="13311" max="13311" width="35.75" style="62" customWidth="1"/>
    <col min="13312" max="13312" width="7.87962962962963" style="62" hidden="1" customWidth="1"/>
    <col min="13313" max="13314" width="12" style="62" customWidth="1"/>
    <col min="13315" max="13315" width="8" style="62" customWidth="1"/>
    <col min="13316" max="13316" width="7.87962962962963" style="62" customWidth="1"/>
    <col min="13317" max="13318" width="7.87962962962963" style="62" hidden="1" customWidth="1"/>
    <col min="13319" max="13566" width="7.87962962962963" style="62"/>
    <col min="13567" max="13567" width="35.75" style="62" customWidth="1"/>
    <col min="13568" max="13568" width="7.87962962962963" style="62" hidden="1" customWidth="1"/>
    <col min="13569" max="13570" width="12" style="62" customWidth="1"/>
    <col min="13571" max="13571" width="8" style="62" customWidth="1"/>
    <col min="13572" max="13572" width="7.87962962962963" style="62" customWidth="1"/>
    <col min="13573" max="13574" width="7.87962962962963" style="62" hidden="1" customWidth="1"/>
    <col min="13575" max="13822" width="7.87962962962963" style="62"/>
    <col min="13823" max="13823" width="35.75" style="62" customWidth="1"/>
    <col min="13824" max="13824" width="7.87962962962963" style="62" hidden="1" customWidth="1"/>
    <col min="13825" max="13826" width="12" style="62" customWidth="1"/>
    <col min="13827" max="13827" width="8" style="62" customWidth="1"/>
    <col min="13828" max="13828" width="7.87962962962963" style="62" customWidth="1"/>
    <col min="13829" max="13830" width="7.87962962962963" style="62" hidden="1" customWidth="1"/>
    <col min="13831" max="14078" width="7.87962962962963" style="62"/>
    <col min="14079" max="14079" width="35.75" style="62" customWidth="1"/>
    <col min="14080" max="14080" width="7.87962962962963" style="62" hidden="1" customWidth="1"/>
    <col min="14081" max="14082" width="12" style="62" customWidth="1"/>
    <col min="14083" max="14083" width="8" style="62" customWidth="1"/>
    <col min="14084" max="14084" width="7.87962962962963" style="62" customWidth="1"/>
    <col min="14085" max="14086" width="7.87962962962963" style="62" hidden="1" customWidth="1"/>
    <col min="14087" max="14334" width="7.87962962962963" style="62"/>
    <col min="14335" max="14335" width="35.75" style="62" customWidth="1"/>
    <col min="14336" max="14336" width="7.87962962962963" style="62" hidden="1" customWidth="1"/>
    <col min="14337" max="14338" width="12" style="62" customWidth="1"/>
    <col min="14339" max="14339" width="8" style="62" customWidth="1"/>
    <col min="14340" max="14340" width="7.87962962962963" style="62" customWidth="1"/>
    <col min="14341" max="14342" width="7.87962962962963" style="62" hidden="1" customWidth="1"/>
    <col min="14343" max="14590" width="7.87962962962963" style="62"/>
    <col min="14591" max="14591" width="35.75" style="62" customWidth="1"/>
    <col min="14592" max="14592" width="7.87962962962963" style="62" hidden="1" customWidth="1"/>
    <col min="14593" max="14594" width="12" style="62" customWidth="1"/>
    <col min="14595" max="14595" width="8" style="62" customWidth="1"/>
    <col min="14596" max="14596" width="7.87962962962963" style="62" customWidth="1"/>
    <col min="14597" max="14598" width="7.87962962962963" style="62" hidden="1" customWidth="1"/>
    <col min="14599" max="14846" width="7.87962962962963" style="62"/>
    <col min="14847" max="14847" width="35.75" style="62" customWidth="1"/>
    <col min="14848" max="14848" width="7.87962962962963" style="62" hidden="1" customWidth="1"/>
    <col min="14849" max="14850" width="12" style="62" customWidth="1"/>
    <col min="14851" max="14851" width="8" style="62" customWidth="1"/>
    <col min="14852" max="14852" width="7.87962962962963" style="62" customWidth="1"/>
    <col min="14853" max="14854" width="7.87962962962963" style="62" hidden="1" customWidth="1"/>
    <col min="14855" max="15102" width="7.87962962962963" style="62"/>
    <col min="15103" max="15103" width="35.75" style="62" customWidth="1"/>
    <col min="15104" max="15104" width="7.87962962962963" style="62" hidden="1" customWidth="1"/>
    <col min="15105" max="15106" width="12" style="62" customWidth="1"/>
    <col min="15107" max="15107" width="8" style="62" customWidth="1"/>
    <col min="15108" max="15108" width="7.87962962962963" style="62" customWidth="1"/>
    <col min="15109" max="15110" width="7.87962962962963" style="62" hidden="1" customWidth="1"/>
    <col min="15111" max="15358" width="7.87962962962963" style="62"/>
    <col min="15359" max="15359" width="35.75" style="62" customWidth="1"/>
    <col min="15360" max="15360" width="7.87962962962963" style="62" hidden="1" customWidth="1"/>
    <col min="15361" max="15362" width="12" style="62" customWidth="1"/>
    <col min="15363" max="15363" width="8" style="62" customWidth="1"/>
    <col min="15364" max="15364" width="7.87962962962963" style="62" customWidth="1"/>
    <col min="15365" max="15366" width="7.87962962962963" style="62" hidden="1" customWidth="1"/>
    <col min="15367" max="15614" width="7.87962962962963" style="62"/>
    <col min="15615" max="15615" width="35.75" style="62" customWidth="1"/>
    <col min="15616" max="15616" width="7.87962962962963" style="62" hidden="1" customWidth="1"/>
    <col min="15617" max="15618" width="12" style="62" customWidth="1"/>
    <col min="15619" max="15619" width="8" style="62" customWidth="1"/>
    <col min="15620" max="15620" width="7.87962962962963" style="62" customWidth="1"/>
    <col min="15621" max="15622" width="7.87962962962963" style="62" hidden="1" customWidth="1"/>
    <col min="15623" max="15870" width="7.87962962962963" style="62"/>
    <col min="15871" max="15871" width="35.75" style="62" customWidth="1"/>
    <col min="15872" max="15872" width="7.87962962962963" style="62" hidden="1" customWidth="1"/>
    <col min="15873" max="15874" width="12" style="62" customWidth="1"/>
    <col min="15875" max="15875" width="8" style="62" customWidth="1"/>
    <col min="15876" max="15876" width="7.87962962962963" style="62" customWidth="1"/>
    <col min="15877" max="15878" width="7.87962962962963" style="62" hidden="1" customWidth="1"/>
    <col min="15879" max="16126" width="7.87962962962963" style="62"/>
    <col min="16127" max="16127" width="35.75" style="62" customWidth="1"/>
    <col min="16128" max="16128" width="7.87962962962963" style="62" hidden="1" customWidth="1"/>
    <col min="16129" max="16130" width="12" style="62" customWidth="1"/>
    <col min="16131" max="16131" width="8" style="62" customWidth="1"/>
    <col min="16132" max="16132" width="7.87962962962963" style="62" customWidth="1"/>
    <col min="16133" max="16134" width="7.87962962962963" style="62" hidden="1" customWidth="1"/>
    <col min="16135" max="16384" width="7.87962962962963" style="62"/>
  </cols>
  <sheetData>
    <row r="1" ht="27" customHeight="1" spans="1:2">
      <c r="A1" s="63" t="s">
        <v>496</v>
      </c>
      <c r="B1" s="64"/>
    </row>
    <row r="2" ht="39.95" customHeight="1" spans="1:2">
      <c r="A2" s="65" t="s">
        <v>497</v>
      </c>
      <c r="B2" s="66"/>
    </row>
    <row r="3" s="58" customFormat="1" ht="18.75" customHeight="1" spans="1:2">
      <c r="A3" s="67"/>
      <c r="B3" s="68" t="s">
        <v>341</v>
      </c>
    </row>
    <row r="4" s="59" customFormat="1" ht="53.25" customHeight="1" spans="1:3">
      <c r="A4" s="69" t="s">
        <v>354</v>
      </c>
      <c r="B4" s="70" t="s">
        <v>4</v>
      </c>
      <c r="C4" s="71"/>
    </row>
    <row r="5" s="60" customFormat="1" ht="53.25" customHeight="1" spans="1:3">
      <c r="A5" s="72" t="s">
        <v>348</v>
      </c>
      <c r="B5" s="72" t="s">
        <v>348</v>
      </c>
      <c r="C5" s="73"/>
    </row>
    <row r="6" s="58" customFormat="1" ht="53.25" customHeight="1" spans="1:5">
      <c r="A6" s="74"/>
      <c r="B6" s="74"/>
      <c r="C6" s="75"/>
      <c r="E6" s="58">
        <v>988753</v>
      </c>
    </row>
    <row r="7" s="58" customFormat="1" ht="53.25" customHeight="1" spans="1:5">
      <c r="A7" s="74"/>
      <c r="B7" s="74"/>
      <c r="C7" s="75"/>
      <c r="E7" s="58">
        <v>822672</v>
      </c>
    </row>
    <row r="8" s="61" customFormat="1" ht="53.25" customHeight="1" spans="1:3">
      <c r="A8" s="76" t="s">
        <v>350</v>
      </c>
      <c r="B8" s="77">
        <v>0</v>
      </c>
      <c r="C8" s="78"/>
    </row>
  </sheetData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E18" sqref="E18"/>
    </sheetView>
  </sheetViews>
  <sheetFormatPr defaultColWidth="9" defaultRowHeight="15.6" outlineLevelCol="4"/>
  <cols>
    <col min="1" max="1" width="17.1296296296296" style="41" customWidth="1"/>
    <col min="2" max="2" width="36.8796296296296" style="41" customWidth="1"/>
    <col min="3" max="3" width="17.25" style="42" customWidth="1"/>
    <col min="4" max="16384" width="9" style="41"/>
  </cols>
  <sheetData>
    <row r="1" ht="22.5" customHeight="1" spans="1:1">
      <c r="A1" s="39" t="s">
        <v>498</v>
      </c>
    </row>
    <row r="2" ht="24.75" customHeight="1" spans="1:3">
      <c r="A2" s="43" t="s">
        <v>499</v>
      </c>
      <c r="B2" s="44"/>
      <c r="C2" s="44"/>
    </row>
    <row r="3" s="39" customFormat="1" ht="24" customHeight="1" spans="3:3">
      <c r="C3" s="45" t="s">
        <v>357</v>
      </c>
    </row>
    <row r="4" s="40" customFormat="1" ht="33" customHeight="1" spans="1:3">
      <c r="A4" s="46" t="s">
        <v>479</v>
      </c>
      <c r="B4" s="46" t="s">
        <v>480</v>
      </c>
      <c r="C4" s="47" t="s">
        <v>4</v>
      </c>
    </row>
    <row r="5" s="40" customFormat="1" ht="24.75" customHeight="1" spans="1:3">
      <c r="A5" s="48">
        <v>102</v>
      </c>
      <c r="B5" s="49" t="s">
        <v>500</v>
      </c>
      <c r="C5" s="50"/>
    </row>
    <row r="6" s="40" customFormat="1" ht="24.75" customHeight="1" spans="1:3">
      <c r="A6" s="51" t="s">
        <v>501</v>
      </c>
      <c r="B6" s="52" t="s">
        <v>502</v>
      </c>
      <c r="C6" s="50"/>
    </row>
    <row r="7" s="39" customFormat="1" ht="24.75" customHeight="1" spans="1:5">
      <c r="A7" s="53">
        <v>1020301</v>
      </c>
      <c r="B7" s="54" t="s">
        <v>503</v>
      </c>
      <c r="C7" s="50"/>
      <c r="E7" s="55"/>
    </row>
    <row r="8" s="40" customFormat="1" ht="24.75" customHeight="1" spans="1:3">
      <c r="A8" s="51" t="s">
        <v>504</v>
      </c>
      <c r="B8" s="52" t="s">
        <v>505</v>
      </c>
      <c r="C8" s="50"/>
    </row>
    <row r="9" s="39" customFormat="1" ht="24.75" customHeight="1" spans="1:5">
      <c r="A9" s="53">
        <v>1020501</v>
      </c>
      <c r="B9" s="54" t="s">
        <v>506</v>
      </c>
      <c r="C9" s="50"/>
      <c r="E9" s="55"/>
    </row>
    <row r="10" s="39" customFormat="1" ht="24.75" customHeight="1" spans="1:3">
      <c r="A10" s="51">
        <v>10207</v>
      </c>
      <c r="B10" s="52" t="s">
        <v>507</v>
      </c>
      <c r="C10" s="50"/>
    </row>
    <row r="11" s="40" customFormat="1" ht="24.75" customHeight="1" spans="1:3">
      <c r="A11" s="51" t="s">
        <v>508</v>
      </c>
      <c r="B11" s="52" t="s">
        <v>509</v>
      </c>
      <c r="C11" s="50"/>
    </row>
    <row r="12" s="40" customFormat="1" ht="24.75" customHeight="1" spans="1:3">
      <c r="A12" s="56" t="s">
        <v>350</v>
      </c>
      <c r="B12" s="57"/>
      <c r="C12" s="50">
        <v>0</v>
      </c>
    </row>
  </sheetData>
  <mergeCells count="2">
    <mergeCell ref="A2:C2"/>
    <mergeCell ref="A12:B12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28"/>
  <sheetViews>
    <sheetView workbookViewId="0">
      <selection activeCell="AA22" sqref="AA22"/>
    </sheetView>
  </sheetViews>
  <sheetFormatPr defaultColWidth="7" defaultRowHeight="13.8"/>
  <cols>
    <col min="1" max="1" width="15.6296296296296" style="2" customWidth="1"/>
    <col min="2" max="2" width="46.6296296296296" style="1" customWidth="1"/>
    <col min="3" max="3" width="13" style="3" customWidth="1"/>
    <col min="4" max="4" width="10.3796296296296" style="1" hidden="1" customWidth="1"/>
    <col min="5" max="5" width="9.62962962962963" style="4" hidden="1" customWidth="1"/>
    <col min="6" max="6" width="8.12962962962963" style="4" hidden="1" customWidth="1"/>
    <col min="7" max="7" width="9.62962962962963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96296296296" style="4" hidden="1" customWidth="1"/>
    <col min="14" max="14" width="7.87962962962963" style="4" hidden="1" customWidth="1"/>
    <col min="15" max="15" width="9.5" style="4" hidden="1" customWidth="1"/>
    <col min="16" max="16" width="6.87962962962963" style="4" hidden="1" customWidth="1"/>
    <col min="17" max="17" width="9" style="4" hidden="1" customWidth="1"/>
    <col min="18" max="18" width="5.87962962962963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96296296296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1.75" customHeight="1" spans="1:1">
      <c r="A1" s="8" t="s">
        <v>510</v>
      </c>
    </row>
    <row r="2" ht="22.2" spans="1:9">
      <c r="A2" s="9" t="s">
        <v>511</v>
      </c>
      <c r="B2" s="10"/>
      <c r="C2" s="11"/>
      <c r="G2" s="4"/>
      <c r="H2" s="4"/>
      <c r="I2" s="4"/>
    </row>
    <row r="3" s="1" customFormat="1" ht="21" customHeight="1" spans="1:13">
      <c r="A3" s="2"/>
      <c r="C3" s="12" t="s">
        <v>357</v>
      </c>
      <c r="E3" s="1">
        <v>12.11</v>
      </c>
      <c r="G3" s="1">
        <v>12.22</v>
      </c>
      <c r="J3" s="3"/>
      <c r="M3" s="1">
        <v>1.2</v>
      </c>
    </row>
    <row r="4" s="1" customFormat="1" ht="27" customHeight="1" spans="1:15">
      <c r="A4" s="13" t="s">
        <v>479</v>
      </c>
      <c r="B4" s="14" t="s">
        <v>480</v>
      </c>
      <c r="C4" s="15" t="s">
        <v>4</v>
      </c>
      <c r="G4" s="16" t="s">
        <v>385</v>
      </c>
      <c r="H4" s="16" t="s">
        <v>386</v>
      </c>
      <c r="I4" s="16" t="s">
        <v>387</v>
      </c>
      <c r="J4" s="3"/>
      <c r="M4" s="16" t="s">
        <v>385</v>
      </c>
      <c r="N4" s="31" t="s">
        <v>386</v>
      </c>
      <c r="O4" s="16" t="s">
        <v>387</v>
      </c>
    </row>
    <row r="5" s="1" customFormat="1" ht="26.25" customHeight="1" spans="1:25">
      <c r="A5" s="17" t="s">
        <v>512</v>
      </c>
      <c r="B5" s="18" t="s">
        <v>513</v>
      </c>
      <c r="C5" s="19"/>
      <c r="D5" s="20">
        <v>105429</v>
      </c>
      <c r="E5" s="21">
        <v>595734.14</v>
      </c>
      <c r="F5" s="1">
        <f>104401+13602</f>
        <v>118003</v>
      </c>
      <c r="G5" s="22" t="s">
        <v>37</v>
      </c>
      <c r="H5" s="22" t="s">
        <v>388</v>
      </c>
      <c r="I5" s="32">
        <v>596221.15</v>
      </c>
      <c r="J5" s="3">
        <f t="shared" ref="J5:J7" si="0">G5-A5</f>
        <v>-8</v>
      </c>
      <c r="K5" s="20">
        <f t="shared" ref="K5:K7" si="1">I5-C5</f>
        <v>596221.15</v>
      </c>
      <c r="L5" s="20">
        <v>75943</v>
      </c>
      <c r="M5" s="22" t="s">
        <v>37</v>
      </c>
      <c r="N5" s="22" t="s">
        <v>388</v>
      </c>
      <c r="O5" s="32">
        <v>643048.95</v>
      </c>
      <c r="P5" s="3">
        <f t="shared" ref="P5:P7" si="2">M5-A5</f>
        <v>-8</v>
      </c>
      <c r="Q5" s="20">
        <f t="shared" ref="Q5:Q7" si="3">O5-C5</f>
        <v>643048.95</v>
      </c>
      <c r="S5" s="1">
        <v>717759</v>
      </c>
      <c r="U5" s="33" t="s">
        <v>37</v>
      </c>
      <c r="V5" s="33" t="s">
        <v>388</v>
      </c>
      <c r="W5" s="34">
        <v>659380.53</v>
      </c>
      <c r="X5" s="1">
        <f t="shared" ref="X5:X7" si="4">C5-W5</f>
        <v>-659380.53</v>
      </c>
      <c r="Y5" s="1">
        <f t="shared" ref="Y5:Y7" si="5">U5-A5</f>
        <v>-8</v>
      </c>
    </row>
    <row r="6" s="1" customFormat="1" ht="26.25" customHeight="1" spans="1:25">
      <c r="A6" s="23" t="s">
        <v>514</v>
      </c>
      <c r="B6" s="24" t="s">
        <v>515</v>
      </c>
      <c r="C6" s="19"/>
      <c r="D6" s="20"/>
      <c r="E6" s="20">
        <v>7616.62</v>
      </c>
      <c r="G6" s="22" t="s">
        <v>40</v>
      </c>
      <c r="H6" s="22" t="s">
        <v>422</v>
      </c>
      <c r="I6" s="32">
        <v>7616.62</v>
      </c>
      <c r="J6" s="3">
        <f t="shared" si="0"/>
        <v>-802</v>
      </c>
      <c r="K6" s="20">
        <f t="shared" si="1"/>
        <v>7616.62</v>
      </c>
      <c r="L6" s="20"/>
      <c r="M6" s="22" t="s">
        <v>40</v>
      </c>
      <c r="N6" s="22" t="s">
        <v>422</v>
      </c>
      <c r="O6" s="32">
        <v>7749.58</v>
      </c>
      <c r="P6" s="3">
        <f t="shared" si="2"/>
        <v>-802</v>
      </c>
      <c r="Q6" s="20">
        <f t="shared" si="3"/>
        <v>7749.58</v>
      </c>
      <c r="U6" s="33" t="s">
        <v>40</v>
      </c>
      <c r="V6" s="33" t="s">
        <v>422</v>
      </c>
      <c r="W6" s="34">
        <v>8475.47</v>
      </c>
      <c r="X6" s="1">
        <f t="shared" si="4"/>
        <v>-8475.47</v>
      </c>
      <c r="Y6" s="1">
        <f t="shared" si="5"/>
        <v>-802</v>
      </c>
    </row>
    <row r="7" s="1" customFormat="1" ht="26.25" customHeight="1" spans="1:25">
      <c r="A7" s="25" t="s">
        <v>516</v>
      </c>
      <c r="B7" s="26" t="s">
        <v>517</v>
      </c>
      <c r="C7" s="19"/>
      <c r="D7" s="20"/>
      <c r="E7" s="20">
        <v>3922.87</v>
      </c>
      <c r="G7" s="22" t="s">
        <v>43</v>
      </c>
      <c r="H7" s="22" t="s">
        <v>424</v>
      </c>
      <c r="I7" s="32">
        <v>3922.87</v>
      </c>
      <c r="J7" s="3">
        <f t="shared" si="0"/>
        <v>-80200</v>
      </c>
      <c r="K7" s="20">
        <f t="shared" si="1"/>
        <v>3922.87</v>
      </c>
      <c r="L7" s="20">
        <v>750</v>
      </c>
      <c r="M7" s="22" t="s">
        <v>43</v>
      </c>
      <c r="N7" s="22" t="s">
        <v>424</v>
      </c>
      <c r="O7" s="32">
        <v>4041.81</v>
      </c>
      <c r="P7" s="3">
        <f t="shared" si="2"/>
        <v>-80200</v>
      </c>
      <c r="Q7" s="20">
        <f t="shared" si="3"/>
        <v>4041.81</v>
      </c>
      <c r="U7" s="33" t="s">
        <v>43</v>
      </c>
      <c r="V7" s="33" t="s">
        <v>424</v>
      </c>
      <c r="W7" s="34">
        <v>4680.94</v>
      </c>
      <c r="X7" s="1">
        <f t="shared" si="4"/>
        <v>-4680.94</v>
      </c>
      <c r="Y7" s="1">
        <f t="shared" si="5"/>
        <v>-80200</v>
      </c>
    </row>
    <row r="8" s="1" customFormat="1" ht="26.25" customHeight="1" spans="1:25">
      <c r="A8" s="23" t="s">
        <v>518</v>
      </c>
      <c r="B8" s="24" t="s">
        <v>519</v>
      </c>
      <c r="C8" s="19"/>
      <c r="D8" s="20"/>
      <c r="E8" s="20">
        <v>7616.62</v>
      </c>
      <c r="G8" s="22" t="s">
        <v>40</v>
      </c>
      <c r="H8" s="22" t="s">
        <v>422</v>
      </c>
      <c r="I8" s="32">
        <v>7616.62</v>
      </c>
      <c r="J8" s="3">
        <f t="shared" ref="J8:J9" si="6">G8-A8</f>
        <v>-804</v>
      </c>
      <c r="K8" s="20">
        <f t="shared" ref="K8:K9" si="7">I8-C8</f>
        <v>7616.62</v>
      </c>
      <c r="L8" s="20"/>
      <c r="M8" s="22" t="s">
        <v>40</v>
      </c>
      <c r="N8" s="22" t="s">
        <v>422</v>
      </c>
      <c r="O8" s="32">
        <v>7749.58</v>
      </c>
      <c r="P8" s="3">
        <f t="shared" ref="P8:P9" si="8">M8-A8</f>
        <v>-804</v>
      </c>
      <c r="Q8" s="20">
        <f t="shared" ref="Q8:Q9" si="9">O8-C8</f>
        <v>7749.58</v>
      </c>
      <c r="U8" s="33" t="s">
        <v>40</v>
      </c>
      <c r="V8" s="33" t="s">
        <v>422</v>
      </c>
      <c r="W8" s="34">
        <v>8475.47</v>
      </c>
      <c r="X8" s="1">
        <f t="shared" ref="X8:X9" si="10">C8-W8</f>
        <v>-8475.47</v>
      </c>
      <c r="Y8" s="1">
        <f t="shared" ref="Y8:Y9" si="11">U8-A8</f>
        <v>-804</v>
      </c>
    </row>
    <row r="9" s="1" customFormat="1" ht="26.25" customHeight="1" spans="1:25">
      <c r="A9" s="25" t="s">
        <v>520</v>
      </c>
      <c r="B9" s="26" t="s">
        <v>521</v>
      </c>
      <c r="C9" s="19"/>
      <c r="D9" s="20"/>
      <c r="E9" s="20">
        <v>3922.87</v>
      </c>
      <c r="G9" s="22" t="s">
        <v>43</v>
      </c>
      <c r="H9" s="22" t="s">
        <v>424</v>
      </c>
      <c r="I9" s="32">
        <v>3922.87</v>
      </c>
      <c r="J9" s="3">
        <f t="shared" si="6"/>
        <v>-80400</v>
      </c>
      <c r="K9" s="20">
        <f t="shared" si="7"/>
        <v>3922.87</v>
      </c>
      <c r="L9" s="20">
        <v>750</v>
      </c>
      <c r="M9" s="22" t="s">
        <v>43</v>
      </c>
      <c r="N9" s="22" t="s">
        <v>424</v>
      </c>
      <c r="O9" s="32">
        <v>4041.81</v>
      </c>
      <c r="P9" s="3">
        <f t="shared" si="8"/>
        <v>-80400</v>
      </c>
      <c r="Q9" s="20">
        <f t="shared" si="9"/>
        <v>4041.81</v>
      </c>
      <c r="U9" s="33" t="s">
        <v>43</v>
      </c>
      <c r="V9" s="33" t="s">
        <v>424</v>
      </c>
      <c r="W9" s="34">
        <v>4680.94</v>
      </c>
      <c r="X9" s="1">
        <f t="shared" si="10"/>
        <v>-4680.94</v>
      </c>
      <c r="Y9" s="1">
        <f t="shared" si="11"/>
        <v>-80400</v>
      </c>
    </row>
    <row r="10" s="1" customFormat="1" ht="26.25" customHeight="1" spans="1:23">
      <c r="A10" s="23" t="s">
        <v>522</v>
      </c>
      <c r="B10" s="24" t="s">
        <v>507</v>
      </c>
      <c r="C10" s="19"/>
      <c r="D10" s="27"/>
      <c r="E10" s="27"/>
      <c r="G10" s="22"/>
      <c r="H10" s="22"/>
      <c r="I10" s="32"/>
      <c r="J10" s="3"/>
      <c r="K10" s="20"/>
      <c r="L10" s="20"/>
      <c r="M10" s="22"/>
      <c r="N10" s="22"/>
      <c r="O10" s="32"/>
      <c r="P10" s="3"/>
      <c r="Q10" s="20"/>
      <c r="U10" s="33"/>
      <c r="V10" s="33"/>
      <c r="W10" s="34"/>
    </row>
    <row r="11" s="1" customFormat="1" ht="26.25" customHeight="1" spans="1:23">
      <c r="A11" s="23" t="s">
        <v>523</v>
      </c>
      <c r="B11" s="24" t="s">
        <v>509</v>
      </c>
      <c r="C11" s="19"/>
      <c r="D11" s="27"/>
      <c r="E11" s="27"/>
      <c r="G11" s="22"/>
      <c r="H11" s="22"/>
      <c r="I11" s="32"/>
      <c r="J11" s="3"/>
      <c r="K11" s="20"/>
      <c r="L11" s="20"/>
      <c r="M11" s="22"/>
      <c r="N11" s="22"/>
      <c r="O11" s="32"/>
      <c r="P11" s="3"/>
      <c r="Q11" s="20"/>
      <c r="U11" s="33"/>
      <c r="V11" s="33"/>
      <c r="W11" s="34"/>
    </row>
    <row r="12" s="1" customFormat="1" ht="26.25" customHeight="1" spans="1:24">
      <c r="A12" s="28" t="s">
        <v>350</v>
      </c>
      <c r="B12" s="29"/>
      <c r="C12" s="30">
        <v>0</v>
      </c>
      <c r="G12" s="16" t="str">
        <f>""</f>
        <v/>
      </c>
      <c r="H12" s="16" t="str">
        <f>""</f>
        <v/>
      </c>
      <c r="I12" s="16" t="str">
        <f>""</f>
        <v/>
      </c>
      <c r="J12" s="3"/>
      <c r="M12" s="16" t="str">
        <f>""</f>
        <v/>
      </c>
      <c r="N12" s="31" t="str">
        <f>""</f>
        <v/>
      </c>
      <c r="O12" s="16" t="str">
        <f>""</f>
        <v/>
      </c>
      <c r="W12" s="35" t="e">
        <f>W13+#REF!+#REF!+#REF!+#REF!+#REF!+#REF!+#REF!+#REF!+#REF!+#REF!+#REF!+#REF!+#REF!+#REF!+#REF!+#REF!+#REF!+#REF!+#REF!+#REF!</f>
        <v>#REF!</v>
      </c>
      <c r="X12" s="35" t="e">
        <f>X13+#REF!+#REF!+#REF!+#REF!+#REF!+#REF!+#REF!+#REF!+#REF!+#REF!+#REF!+#REF!+#REF!+#REF!+#REF!+#REF!+#REF!+#REF!+#REF!+#REF!</f>
        <v>#REF!</v>
      </c>
    </row>
    <row r="13" ht="19.5" customHeight="1" spans="17:25">
      <c r="Q13" s="36"/>
      <c r="U13" s="37" t="s">
        <v>72</v>
      </c>
      <c r="V13" s="37" t="s">
        <v>73</v>
      </c>
      <c r="W13" s="38">
        <v>19998</v>
      </c>
      <c r="X13" s="4">
        <f>C13-W13</f>
        <v>-19998</v>
      </c>
      <c r="Y13" s="4">
        <f>U13-A13</f>
        <v>232</v>
      </c>
    </row>
    <row r="14" ht="19.5" customHeight="1" spans="17:25">
      <c r="Q14" s="36"/>
      <c r="U14" s="37" t="s">
        <v>74</v>
      </c>
      <c r="V14" s="37" t="s">
        <v>75</v>
      </c>
      <c r="W14" s="38">
        <v>19998</v>
      </c>
      <c r="X14" s="4">
        <f>C14-W14</f>
        <v>-19998</v>
      </c>
      <c r="Y14" s="4">
        <f>U14-A14</f>
        <v>23203</v>
      </c>
    </row>
    <row r="15" ht="19.5" customHeight="1" spans="17:25">
      <c r="Q15" s="36"/>
      <c r="U15" s="37" t="s">
        <v>76</v>
      </c>
      <c r="V15" s="37" t="s">
        <v>77</v>
      </c>
      <c r="W15" s="38">
        <v>19998</v>
      </c>
      <c r="X15" s="4">
        <f>C15-W15</f>
        <v>-19998</v>
      </c>
      <c r="Y15" s="4">
        <f>U15-A15</f>
        <v>2320301</v>
      </c>
    </row>
    <row r="16" ht="19.5" customHeight="1" spans="17:17">
      <c r="Q16" s="36"/>
    </row>
    <row r="17" ht="19.5" customHeight="1" spans="17:17">
      <c r="Q17" s="36"/>
    </row>
    <row r="18" ht="19.5" customHeight="1" spans="17:17">
      <c r="Q18" s="36"/>
    </row>
    <row r="19" ht="19.5" customHeight="1" spans="17:17">
      <c r="Q19" s="36"/>
    </row>
    <row r="20" ht="19.5" customHeight="1" spans="17:17">
      <c r="Q20" s="36"/>
    </row>
    <row r="21" ht="19.5" customHeight="1" spans="17:17">
      <c r="Q21" s="36"/>
    </row>
    <row r="22" ht="19.5" customHeight="1" spans="17:17">
      <c r="Q22" s="36"/>
    </row>
    <row r="23" ht="19.5" customHeight="1" spans="17:17">
      <c r="Q23" s="36"/>
    </row>
    <row r="24" ht="19.5" customHeight="1" spans="17:17">
      <c r="Q24" s="36"/>
    </row>
    <row r="25" ht="19.5" customHeight="1" spans="17:17">
      <c r="Q25" s="36"/>
    </row>
    <row r="26" ht="19.5" customHeight="1" spans="17:17">
      <c r="Q26" s="36"/>
    </row>
    <row r="27" ht="19.5" customHeight="1" spans="17:17">
      <c r="Q27" s="36"/>
    </row>
    <row r="28" ht="19.5" customHeight="1" spans="17:17">
      <c r="Q28" s="36"/>
    </row>
  </sheetData>
  <mergeCells count="2">
    <mergeCell ref="A2:C2"/>
    <mergeCell ref="A12:B1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0"/>
  <sheetViews>
    <sheetView workbookViewId="0">
      <selection activeCell="AA12" sqref="AA12"/>
    </sheetView>
  </sheetViews>
  <sheetFormatPr defaultColWidth="7" defaultRowHeight="13.8"/>
  <cols>
    <col min="1" max="1" width="35.1296296296296" style="2" customWidth="1"/>
    <col min="2" max="2" width="29.6296296296296" style="120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256" width="7" style="4"/>
    <col min="257" max="257" width="35.1296296296296" style="4" customWidth="1"/>
    <col min="258" max="258" width="29.6296296296296" style="4" customWidth="1"/>
    <col min="259" max="280" width="7" style="4" hidden="1" customWidth="1"/>
    <col min="281" max="512" width="7" style="4"/>
    <col min="513" max="513" width="35.1296296296296" style="4" customWidth="1"/>
    <col min="514" max="514" width="29.6296296296296" style="4" customWidth="1"/>
    <col min="515" max="536" width="7" style="4" hidden="1" customWidth="1"/>
    <col min="537" max="768" width="7" style="4"/>
    <col min="769" max="769" width="35.1296296296296" style="4" customWidth="1"/>
    <col min="770" max="770" width="29.6296296296296" style="4" customWidth="1"/>
    <col min="771" max="792" width="7" style="4" hidden="1" customWidth="1"/>
    <col min="793" max="1024" width="7" style="4"/>
    <col min="1025" max="1025" width="35.1296296296296" style="4" customWidth="1"/>
    <col min="1026" max="1026" width="29.6296296296296" style="4" customWidth="1"/>
    <col min="1027" max="1048" width="7" style="4" hidden="1" customWidth="1"/>
    <col min="1049" max="1280" width="7" style="4"/>
    <col min="1281" max="1281" width="35.1296296296296" style="4" customWidth="1"/>
    <col min="1282" max="1282" width="29.6296296296296" style="4" customWidth="1"/>
    <col min="1283" max="1304" width="7" style="4" hidden="1" customWidth="1"/>
    <col min="1305" max="1536" width="7" style="4"/>
    <col min="1537" max="1537" width="35.1296296296296" style="4" customWidth="1"/>
    <col min="1538" max="1538" width="29.6296296296296" style="4" customWidth="1"/>
    <col min="1539" max="1560" width="7" style="4" hidden="1" customWidth="1"/>
    <col min="1561" max="1792" width="7" style="4"/>
    <col min="1793" max="1793" width="35.1296296296296" style="4" customWidth="1"/>
    <col min="1794" max="1794" width="29.6296296296296" style="4" customWidth="1"/>
    <col min="1795" max="1816" width="7" style="4" hidden="1" customWidth="1"/>
    <col min="1817" max="2048" width="7" style="4"/>
    <col min="2049" max="2049" width="35.1296296296296" style="4" customWidth="1"/>
    <col min="2050" max="2050" width="29.6296296296296" style="4" customWidth="1"/>
    <col min="2051" max="2072" width="7" style="4" hidden="1" customWidth="1"/>
    <col min="2073" max="2304" width="7" style="4"/>
    <col min="2305" max="2305" width="35.1296296296296" style="4" customWidth="1"/>
    <col min="2306" max="2306" width="29.6296296296296" style="4" customWidth="1"/>
    <col min="2307" max="2328" width="7" style="4" hidden="1" customWidth="1"/>
    <col min="2329" max="2560" width="7" style="4"/>
    <col min="2561" max="2561" width="35.1296296296296" style="4" customWidth="1"/>
    <col min="2562" max="2562" width="29.6296296296296" style="4" customWidth="1"/>
    <col min="2563" max="2584" width="7" style="4" hidden="1" customWidth="1"/>
    <col min="2585" max="2816" width="7" style="4"/>
    <col min="2817" max="2817" width="35.1296296296296" style="4" customWidth="1"/>
    <col min="2818" max="2818" width="29.6296296296296" style="4" customWidth="1"/>
    <col min="2819" max="2840" width="7" style="4" hidden="1" customWidth="1"/>
    <col min="2841" max="3072" width="7" style="4"/>
    <col min="3073" max="3073" width="35.1296296296296" style="4" customWidth="1"/>
    <col min="3074" max="3074" width="29.6296296296296" style="4" customWidth="1"/>
    <col min="3075" max="3096" width="7" style="4" hidden="1" customWidth="1"/>
    <col min="3097" max="3328" width="7" style="4"/>
    <col min="3329" max="3329" width="35.1296296296296" style="4" customWidth="1"/>
    <col min="3330" max="3330" width="29.6296296296296" style="4" customWidth="1"/>
    <col min="3331" max="3352" width="7" style="4" hidden="1" customWidth="1"/>
    <col min="3353" max="3584" width="7" style="4"/>
    <col min="3585" max="3585" width="35.1296296296296" style="4" customWidth="1"/>
    <col min="3586" max="3586" width="29.6296296296296" style="4" customWidth="1"/>
    <col min="3587" max="3608" width="7" style="4" hidden="1" customWidth="1"/>
    <col min="3609" max="3840" width="7" style="4"/>
    <col min="3841" max="3841" width="35.1296296296296" style="4" customWidth="1"/>
    <col min="3842" max="3842" width="29.6296296296296" style="4" customWidth="1"/>
    <col min="3843" max="3864" width="7" style="4" hidden="1" customWidth="1"/>
    <col min="3865" max="4096" width="7" style="4"/>
    <col min="4097" max="4097" width="35.1296296296296" style="4" customWidth="1"/>
    <col min="4098" max="4098" width="29.6296296296296" style="4" customWidth="1"/>
    <col min="4099" max="4120" width="7" style="4" hidden="1" customWidth="1"/>
    <col min="4121" max="4352" width="7" style="4"/>
    <col min="4353" max="4353" width="35.1296296296296" style="4" customWidth="1"/>
    <col min="4354" max="4354" width="29.6296296296296" style="4" customWidth="1"/>
    <col min="4355" max="4376" width="7" style="4" hidden="1" customWidth="1"/>
    <col min="4377" max="4608" width="7" style="4"/>
    <col min="4609" max="4609" width="35.1296296296296" style="4" customWidth="1"/>
    <col min="4610" max="4610" width="29.6296296296296" style="4" customWidth="1"/>
    <col min="4611" max="4632" width="7" style="4" hidden="1" customWidth="1"/>
    <col min="4633" max="4864" width="7" style="4"/>
    <col min="4865" max="4865" width="35.1296296296296" style="4" customWidth="1"/>
    <col min="4866" max="4866" width="29.6296296296296" style="4" customWidth="1"/>
    <col min="4867" max="4888" width="7" style="4" hidden="1" customWidth="1"/>
    <col min="4889" max="5120" width="7" style="4"/>
    <col min="5121" max="5121" width="35.1296296296296" style="4" customWidth="1"/>
    <col min="5122" max="5122" width="29.6296296296296" style="4" customWidth="1"/>
    <col min="5123" max="5144" width="7" style="4" hidden="1" customWidth="1"/>
    <col min="5145" max="5376" width="7" style="4"/>
    <col min="5377" max="5377" width="35.1296296296296" style="4" customWidth="1"/>
    <col min="5378" max="5378" width="29.6296296296296" style="4" customWidth="1"/>
    <col min="5379" max="5400" width="7" style="4" hidden="1" customWidth="1"/>
    <col min="5401" max="5632" width="7" style="4"/>
    <col min="5633" max="5633" width="35.1296296296296" style="4" customWidth="1"/>
    <col min="5634" max="5634" width="29.6296296296296" style="4" customWidth="1"/>
    <col min="5635" max="5656" width="7" style="4" hidden="1" customWidth="1"/>
    <col min="5657" max="5888" width="7" style="4"/>
    <col min="5889" max="5889" width="35.1296296296296" style="4" customWidth="1"/>
    <col min="5890" max="5890" width="29.6296296296296" style="4" customWidth="1"/>
    <col min="5891" max="5912" width="7" style="4" hidden="1" customWidth="1"/>
    <col min="5913" max="6144" width="7" style="4"/>
    <col min="6145" max="6145" width="35.1296296296296" style="4" customWidth="1"/>
    <col min="6146" max="6146" width="29.6296296296296" style="4" customWidth="1"/>
    <col min="6147" max="6168" width="7" style="4" hidden="1" customWidth="1"/>
    <col min="6169" max="6400" width="7" style="4"/>
    <col min="6401" max="6401" width="35.1296296296296" style="4" customWidth="1"/>
    <col min="6402" max="6402" width="29.6296296296296" style="4" customWidth="1"/>
    <col min="6403" max="6424" width="7" style="4" hidden="1" customWidth="1"/>
    <col min="6425" max="6656" width="7" style="4"/>
    <col min="6657" max="6657" width="35.1296296296296" style="4" customWidth="1"/>
    <col min="6658" max="6658" width="29.6296296296296" style="4" customWidth="1"/>
    <col min="6659" max="6680" width="7" style="4" hidden="1" customWidth="1"/>
    <col min="6681" max="6912" width="7" style="4"/>
    <col min="6913" max="6913" width="35.1296296296296" style="4" customWidth="1"/>
    <col min="6914" max="6914" width="29.6296296296296" style="4" customWidth="1"/>
    <col min="6915" max="6936" width="7" style="4" hidden="1" customWidth="1"/>
    <col min="6937" max="7168" width="7" style="4"/>
    <col min="7169" max="7169" width="35.1296296296296" style="4" customWidth="1"/>
    <col min="7170" max="7170" width="29.6296296296296" style="4" customWidth="1"/>
    <col min="7171" max="7192" width="7" style="4" hidden="1" customWidth="1"/>
    <col min="7193" max="7424" width="7" style="4"/>
    <col min="7425" max="7425" width="35.1296296296296" style="4" customWidth="1"/>
    <col min="7426" max="7426" width="29.6296296296296" style="4" customWidth="1"/>
    <col min="7427" max="7448" width="7" style="4" hidden="1" customWidth="1"/>
    <col min="7449" max="7680" width="7" style="4"/>
    <col min="7681" max="7681" width="35.1296296296296" style="4" customWidth="1"/>
    <col min="7682" max="7682" width="29.6296296296296" style="4" customWidth="1"/>
    <col min="7683" max="7704" width="7" style="4" hidden="1" customWidth="1"/>
    <col min="7705" max="7936" width="7" style="4"/>
    <col min="7937" max="7937" width="35.1296296296296" style="4" customWidth="1"/>
    <col min="7938" max="7938" width="29.6296296296296" style="4" customWidth="1"/>
    <col min="7939" max="7960" width="7" style="4" hidden="1" customWidth="1"/>
    <col min="7961" max="8192" width="7" style="4"/>
    <col min="8193" max="8193" width="35.1296296296296" style="4" customWidth="1"/>
    <col min="8194" max="8194" width="29.6296296296296" style="4" customWidth="1"/>
    <col min="8195" max="8216" width="7" style="4" hidden="1" customWidth="1"/>
    <col min="8217" max="8448" width="7" style="4"/>
    <col min="8449" max="8449" width="35.1296296296296" style="4" customWidth="1"/>
    <col min="8450" max="8450" width="29.6296296296296" style="4" customWidth="1"/>
    <col min="8451" max="8472" width="7" style="4" hidden="1" customWidth="1"/>
    <col min="8473" max="8704" width="7" style="4"/>
    <col min="8705" max="8705" width="35.1296296296296" style="4" customWidth="1"/>
    <col min="8706" max="8706" width="29.6296296296296" style="4" customWidth="1"/>
    <col min="8707" max="8728" width="7" style="4" hidden="1" customWidth="1"/>
    <col min="8729" max="8960" width="7" style="4"/>
    <col min="8961" max="8961" width="35.1296296296296" style="4" customWidth="1"/>
    <col min="8962" max="8962" width="29.6296296296296" style="4" customWidth="1"/>
    <col min="8963" max="8984" width="7" style="4" hidden="1" customWidth="1"/>
    <col min="8985" max="9216" width="7" style="4"/>
    <col min="9217" max="9217" width="35.1296296296296" style="4" customWidth="1"/>
    <col min="9218" max="9218" width="29.6296296296296" style="4" customWidth="1"/>
    <col min="9219" max="9240" width="7" style="4" hidden="1" customWidth="1"/>
    <col min="9241" max="9472" width="7" style="4"/>
    <col min="9473" max="9473" width="35.1296296296296" style="4" customWidth="1"/>
    <col min="9474" max="9474" width="29.6296296296296" style="4" customWidth="1"/>
    <col min="9475" max="9496" width="7" style="4" hidden="1" customWidth="1"/>
    <col min="9497" max="9728" width="7" style="4"/>
    <col min="9729" max="9729" width="35.1296296296296" style="4" customWidth="1"/>
    <col min="9730" max="9730" width="29.6296296296296" style="4" customWidth="1"/>
    <col min="9731" max="9752" width="7" style="4" hidden="1" customWidth="1"/>
    <col min="9753" max="9984" width="7" style="4"/>
    <col min="9985" max="9985" width="35.1296296296296" style="4" customWidth="1"/>
    <col min="9986" max="9986" width="29.6296296296296" style="4" customWidth="1"/>
    <col min="9987" max="10008" width="7" style="4" hidden="1" customWidth="1"/>
    <col min="10009" max="10240" width="7" style="4"/>
    <col min="10241" max="10241" width="35.1296296296296" style="4" customWidth="1"/>
    <col min="10242" max="10242" width="29.6296296296296" style="4" customWidth="1"/>
    <col min="10243" max="10264" width="7" style="4" hidden="1" customWidth="1"/>
    <col min="10265" max="10496" width="7" style="4"/>
    <col min="10497" max="10497" width="35.1296296296296" style="4" customWidth="1"/>
    <col min="10498" max="10498" width="29.6296296296296" style="4" customWidth="1"/>
    <col min="10499" max="10520" width="7" style="4" hidden="1" customWidth="1"/>
    <col min="10521" max="10752" width="7" style="4"/>
    <col min="10753" max="10753" width="35.1296296296296" style="4" customWidth="1"/>
    <col min="10754" max="10754" width="29.6296296296296" style="4" customWidth="1"/>
    <col min="10755" max="10776" width="7" style="4" hidden="1" customWidth="1"/>
    <col min="10777" max="11008" width="7" style="4"/>
    <col min="11009" max="11009" width="35.1296296296296" style="4" customWidth="1"/>
    <col min="11010" max="11010" width="29.6296296296296" style="4" customWidth="1"/>
    <col min="11011" max="11032" width="7" style="4" hidden="1" customWidth="1"/>
    <col min="11033" max="11264" width="7" style="4"/>
    <col min="11265" max="11265" width="35.1296296296296" style="4" customWidth="1"/>
    <col min="11266" max="11266" width="29.6296296296296" style="4" customWidth="1"/>
    <col min="11267" max="11288" width="7" style="4" hidden="1" customWidth="1"/>
    <col min="11289" max="11520" width="7" style="4"/>
    <col min="11521" max="11521" width="35.1296296296296" style="4" customWidth="1"/>
    <col min="11522" max="11522" width="29.6296296296296" style="4" customWidth="1"/>
    <col min="11523" max="11544" width="7" style="4" hidden="1" customWidth="1"/>
    <col min="11545" max="11776" width="7" style="4"/>
    <col min="11777" max="11777" width="35.1296296296296" style="4" customWidth="1"/>
    <col min="11778" max="11778" width="29.6296296296296" style="4" customWidth="1"/>
    <col min="11779" max="11800" width="7" style="4" hidden="1" customWidth="1"/>
    <col min="11801" max="12032" width="7" style="4"/>
    <col min="12033" max="12033" width="35.1296296296296" style="4" customWidth="1"/>
    <col min="12034" max="12034" width="29.6296296296296" style="4" customWidth="1"/>
    <col min="12035" max="12056" width="7" style="4" hidden="1" customWidth="1"/>
    <col min="12057" max="12288" width="7" style="4"/>
    <col min="12289" max="12289" width="35.1296296296296" style="4" customWidth="1"/>
    <col min="12290" max="12290" width="29.6296296296296" style="4" customWidth="1"/>
    <col min="12291" max="12312" width="7" style="4" hidden="1" customWidth="1"/>
    <col min="12313" max="12544" width="7" style="4"/>
    <col min="12545" max="12545" width="35.1296296296296" style="4" customWidth="1"/>
    <col min="12546" max="12546" width="29.6296296296296" style="4" customWidth="1"/>
    <col min="12547" max="12568" width="7" style="4" hidden="1" customWidth="1"/>
    <col min="12569" max="12800" width="7" style="4"/>
    <col min="12801" max="12801" width="35.1296296296296" style="4" customWidth="1"/>
    <col min="12802" max="12802" width="29.6296296296296" style="4" customWidth="1"/>
    <col min="12803" max="12824" width="7" style="4" hidden="1" customWidth="1"/>
    <col min="12825" max="13056" width="7" style="4"/>
    <col min="13057" max="13057" width="35.1296296296296" style="4" customWidth="1"/>
    <col min="13058" max="13058" width="29.6296296296296" style="4" customWidth="1"/>
    <col min="13059" max="13080" width="7" style="4" hidden="1" customWidth="1"/>
    <col min="13081" max="13312" width="7" style="4"/>
    <col min="13313" max="13313" width="35.1296296296296" style="4" customWidth="1"/>
    <col min="13314" max="13314" width="29.6296296296296" style="4" customWidth="1"/>
    <col min="13315" max="13336" width="7" style="4" hidden="1" customWidth="1"/>
    <col min="13337" max="13568" width="7" style="4"/>
    <col min="13569" max="13569" width="35.1296296296296" style="4" customWidth="1"/>
    <col min="13570" max="13570" width="29.6296296296296" style="4" customWidth="1"/>
    <col min="13571" max="13592" width="7" style="4" hidden="1" customWidth="1"/>
    <col min="13593" max="13824" width="7" style="4"/>
    <col min="13825" max="13825" width="35.1296296296296" style="4" customWidth="1"/>
    <col min="13826" max="13826" width="29.6296296296296" style="4" customWidth="1"/>
    <col min="13827" max="13848" width="7" style="4" hidden="1" customWidth="1"/>
    <col min="13849" max="14080" width="7" style="4"/>
    <col min="14081" max="14081" width="35.1296296296296" style="4" customWidth="1"/>
    <col min="14082" max="14082" width="29.6296296296296" style="4" customWidth="1"/>
    <col min="14083" max="14104" width="7" style="4" hidden="1" customWidth="1"/>
    <col min="14105" max="14336" width="7" style="4"/>
    <col min="14337" max="14337" width="35.1296296296296" style="4" customWidth="1"/>
    <col min="14338" max="14338" width="29.6296296296296" style="4" customWidth="1"/>
    <col min="14339" max="14360" width="7" style="4" hidden="1" customWidth="1"/>
    <col min="14361" max="14592" width="7" style="4"/>
    <col min="14593" max="14593" width="35.1296296296296" style="4" customWidth="1"/>
    <col min="14594" max="14594" width="29.6296296296296" style="4" customWidth="1"/>
    <col min="14595" max="14616" width="7" style="4" hidden="1" customWidth="1"/>
    <col min="14617" max="14848" width="7" style="4"/>
    <col min="14849" max="14849" width="35.1296296296296" style="4" customWidth="1"/>
    <col min="14850" max="14850" width="29.6296296296296" style="4" customWidth="1"/>
    <col min="14851" max="14872" width="7" style="4" hidden="1" customWidth="1"/>
    <col min="14873" max="15104" width="7" style="4"/>
    <col min="15105" max="15105" width="35.1296296296296" style="4" customWidth="1"/>
    <col min="15106" max="15106" width="29.6296296296296" style="4" customWidth="1"/>
    <col min="15107" max="15128" width="7" style="4" hidden="1" customWidth="1"/>
    <col min="15129" max="15360" width="7" style="4"/>
    <col min="15361" max="15361" width="35.1296296296296" style="4" customWidth="1"/>
    <col min="15362" max="15362" width="29.6296296296296" style="4" customWidth="1"/>
    <col min="15363" max="15384" width="7" style="4" hidden="1" customWidth="1"/>
    <col min="15385" max="15616" width="7" style="4"/>
    <col min="15617" max="15617" width="35.1296296296296" style="4" customWidth="1"/>
    <col min="15618" max="15618" width="29.6296296296296" style="4" customWidth="1"/>
    <col min="15619" max="15640" width="7" style="4" hidden="1" customWidth="1"/>
    <col min="15641" max="15872" width="7" style="4"/>
    <col min="15873" max="15873" width="35.1296296296296" style="4" customWidth="1"/>
    <col min="15874" max="15874" width="29.6296296296296" style="4" customWidth="1"/>
    <col min="15875" max="15896" width="7" style="4" hidden="1" customWidth="1"/>
    <col min="15897" max="16128" width="7" style="4"/>
    <col min="16129" max="16129" width="35.1296296296296" style="4" customWidth="1"/>
    <col min="16130" max="16130" width="29.6296296296296" style="4" customWidth="1"/>
    <col min="16131" max="16152" width="7" style="4" hidden="1" customWidth="1"/>
    <col min="16153" max="16384" width="7" style="4"/>
  </cols>
  <sheetData>
    <row r="1" ht="29.25" customHeight="1" spans="1:1">
      <c r="A1" s="8" t="s">
        <v>29</v>
      </c>
    </row>
    <row r="2" ht="28.5" customHeight="1" spans="1:8">
      <c r="A2" s="176" t="s">
        <v>30</v>
      </c>
      <c r="B2" s="11"/>
      <c r="F2" s="4"/>
      <c r="G2" s="4"/>
      <c r="H2" s="4"/>
    </row>
    <row r="3" s="1" customFormat="1" ht="21.75" customHeight="1" spans="1:12">
      <c r="A3" s="2"/>
      <c r="B3" s="177" t="s">
        <v>31</v>
      </c>
      <c r="D3" s="1">
        <v>12.11</v>
      </c>
      <c r="F3" s="1">
        <v>12.22</v>
      </c>
      <c r="I3" s="3"/>
      <c r="L3" s="1">
        <v>1.2</v>
      </c>
    </row>
    <row r="4" s="1" customFormat="1" ht="23.25" customHeight="1" spans="1:14">
      <c r="A4" s="178" t="s">
        <v>32</v>
      </c>
      <c r="B4" s="179" t="s">
        <v>4</v>
      </c>
      <c r="F4" s="16" t="s">
        <v>33</v>
      </c>
      <c r="G4" s="16" t="s">
        <v>34</v>
      </c>
      <c r="H4" s="16" t="s">
        <v>35</v>
      </c>
      <c r="I4" s="3"/>
      <c r="L4" s="16" t="s">
        <v>33</v>
      </c>
      <c r="M4" s="31" t="s">
        <v>34</v>
      </c>
      <c r="N4" s="16" t="s">
        <v>35</v>
      </c>
    </row>
    <row r="5" s="2" customFormat="1" ht="23.25" customHeight="1" spans="1:24">
      <c r="A5" s="140" t="s">
        <v>36</v>
      </c>
      <c r="B5" s="128">
        <f>SUM(B6:B28)</f>
        <v>935.8</v>
      </c>
      <c r="C5" s="2">
        <v>105429</v>
      </c>
      <c r="D5" s="2">
        <v>595734.14</v>
      </c>
      <c r="E5" s="2">
        <f>104401+13602</f>
        <v>118003</v>
      </c>
      <c r="F5" s="109" t="s">
        <v>37</v>
      </c>
      <c r="G5" s="109" t="s">
        <v>38</v>
      </c>
      <c r="H5" s="109">
        <v>596221.15</v>
      </c>
      <c r="I5" s="2" t="e">
        <f>F5-A5</f>
        <v>#VALUE!</v>
      </c>
      <c r="J5" s="2">
        <f>H5-B5</f>
        <v>595285.35</v>
      </c>
      <c r="K5" s="2">
        <v>75943</v>
      </c>
      <c r="L5" s="109" t="s">
        <v>37</v>
      </c>
      <c r="M5" s="109" t="s">
        <v>38</v>
      </c>
      <c r="N5" s="109">
        <v>643048.95</v>
      </c>
      <c r="O5" s="2" t="e">
        <f>L5-A5</f>
        <v>#VALUE!</v>
      </c>
      <c r="P5" s="2">
        <f>N5-B5</f>
        <v>642113.15</v>
      </c>
      <c r="R5" s="2">
        <v>717759</v>
      </c>
      <c r="T5" s="112" t="s">
        <v>37</v>
      </c>
      <c r="U5" s="112" t="s">
        <v>38</v>
      </c>
      <c r="V5" s="112">
        <v>659380.53</v>
      </c>
      <c r="W5" s="2">
        <f>B5-V5</f>
        <v>-658444.73</v>
      </c>
      <c r="X5" s="2" t="e">
        <f>T5-A5</f>
        <v>#VALUE!</v>
      </c>
    </row>
    <row r="6" s="97" customFormat="1" ht="23.25" customHeight="1" spans="1:24">
      <c r="A6" s="180" t="s">
        <v>39</v>
      </c>
      <c r="B6" s="181">
        <v>575.9</v>
      </c>
      <c r="D6" s="97">
        <v>7616.62</v>
      </c>
      <c r="F6" s="130" t="s">
        <v>40</v>
      </c>
      <c r="G6" s="130" t="s">
        <v>41</v>
      </c>
      <c r="H6" s="130">
        <v>7616.62</v>
      </c>
      <c r="I6" s="97" t="e">
        <f>F6-A6</f>
        <v>#VALUE!</v>
      </c>
      <c r="J6" s="97">
        <f>H6-B6</f>
        <v>7040.72</v>
      </c>
      <c r="L6" s="130" t="s">
        <v>40</v>
      </c>
      <c r="M6" s="130" t="s">
        <v>41</v>
      </c>
      <c r="N6" s="130">
        <v>7749.58</v>
      </c>
      <c r="O6" s="97" t="e">
        <f>L6-A6</f>
        <v>#VALUE!</v>
      </c>
      <c r="P6" s="97">
        <f>N6-B6</f>
        <v>7173.68</v>
      </c>
      <c r="T6" s="137" t="s">
        <v>40</v>
      </c>
      <c r="U6" s="137" t="s">
        <v>41</v>
      </c>
      <c r="V6" s="137">
        <v>8475.47</v>
      </c>
      <c r="W6" s="97">
        <f>B6-V6</f>
        <v>-7899.57</v>
      </c>
      <c r="X6" s="97" t="e">
        <f>T6-A6</f>
        <v>#VALUE!</v>
      </c>
    </row>
    <row r="7" s="99" customFormat="1" ht="23.25" customHeight="1" spans="1:24">
      <c r="A7" s="180" t="s">
        <v>42</v>
      </c>
      <c r="B7" s="181"/>
      <c r="D7" s="99">
        <v>3922.87</v>
      </c>
      <c r="F7" s="131" t="s">
        <v>43</v>
      </c>
      <c r="G7" s="131" t="s">
        <v>44</v>
      </c>
      <c r="H7" s="131">
        <v>3922.87</v>
      </c>
      <c r="I7" s="99" t="e">
        <f>F7-A7</f>
        <v>#VALUE!</v>
      </c>
      <c r="J7" s="99">
        <f>H7-B7</f>
        <v>3922.87</v>
      </c>
      <c r="K7" s="99">
        <v>750</v>
      </c>
      <c r="L7" s="131" t="s">
        <v>43</v>
      </c>
      <c r="M7" s="131" t="s">
        <v>44</v>
      </c>
      <c r="N7" s="131">
        <v>4041.81</v>
      </c>
      <c r="O7" s="99" t="e">
        <f>L7-A7</f>
        <v>#VALUE!</v>
      </c>
      <c r="P7" s="99">
        <f>N7-B7</f>
        <v>4041.81</v>
      </c>
      <c r="T7" s="138" t="s">
        <v>43</v>
      </c>
      <c r="U7" s="138" t="s">
        <v>44</v>
      </c>
      <c r="V7" s="138">
        <v>4680.94</v>
      </c>
      <c r="W7" s="99">
        <f>B7-V7</f>
        <v>-4680.94</v>
      </c>
      <c r="X7" s="99" t="e">
        <f>T7-A7</f>
        <v>#VALUE!</v>
      </c>
    </row>
    <row r="8" s="99" customFormat="1" ht="23.25" customHeight="1" spans="1:22">
      <c r="A8" s="180" t="s">
        <v>45</v>
      </c>
      <c r="B8" s="181"/>
      <c r="F8" s="131"/>
      <c r="G8" s="131"/>
      <c r="H8" s="131"/>
      <c r="L8" s="131"/>
      <c r="M8" s="131"/>
      <c r="N8" s="131"/>
      <c r="T8" s="138"/>
      <c r="U8" s="138"/>
      <c r="V8" s="138"/>
    </row>
    <row r="9" s="99" customFormat="1" ht="23.25" customHeight="1" spans="1:22">
      <c r="A9" s="180" t="s">
        <v>46</v>
      </c>
      <c r="B9" s="181">
        <v>4.4</v>
      </c>
      <c r="F9" s="131"/>
      <c r="G9" s="131"/>
      <c r="H9" s="131"/>
      <c r="L9" s="131"/>
      <c r="M9" s="131"/>
      <c r="N9" s="131"/>
      <c r="T9" s="138"/>
      <c r="U9" s="138"/>
      <c r="V9" s="138"/>
    </row>
    <row r="10" s="99" customFormat="1" ht="23.25" customHeight="1" spans="1:22">
      <c r="A10" s="180" t="s">
        <v>47</v>
      </c>
      <c r="B10" s="181"/>
      <c r="F10" s="131"/>
      <c r="G10" s="131"/>
      <c r="H10" s="131"/>
      <c r="L10" s="131"/>
      <c r="M10" s="131"/>
      <c r="N10" s="131"/>
      <c r="T10" s="138"/>
      <c r="U10" s="138"/>
      <c r="V10" s="138"/>
    </row>
    <row r="11" s="99" customFormat="1" ht="23.25" customHeight="1" spans="1:22">
      <c r="A11" s="180" t="s">
        <v>48</v>
      </c>
      <c r="B11" s="181"/>
      <c r="F11" s="131"/>
      <c r="G11" s="131"/>
      <c r="H11" s="131"/>
      <c r="L11" s="131"/>
      <c r="M11" s="131"/>
      <c r="N11" s="131"/>
      <c r="T11" s="138"/>
      <c r="U11" s="138"/>
      <c r="V11" s="138"/>
    </row>
    <row r="12" s="99" customFormat="1" ht="23.25" customHeight="1" spans="1:22">
      <c r="A12" s="180" t="s">
        <v>49</v>
      </c>
      <c r="B12" s="181">
        <v>5.1</v>
      </c>
      <c r="F12" s="131"/>
      <c r="G12" s="131"/>
      <c r="H12" s="131"/>
      <c r="L12" s="131"/>
      <c r="M12" s="131"/>
      <c r="N12" s="131"/>
      <c r="T12" s="138"/>
      <c r="U12" s="138"/>
      <c r="V12" s="138"/>
    </row>
    <row r="13" s="99" customFormat="1" ht="23.25" customHeight="1" spans="1:22">
      <c r="A13" s="180" t="s">
        <v>50</v>
      </c>
      <c r="B13" s="181">
        <v>96.9</v>
      </c>
      <c r="F13" s="131"/>
      <c r="G13" s="131"/>
      <c r="H13" s="131"/>
      <c r="L13" s="131"/>
      <c r="M13" s="131"/>
      <c r="N13" s="131"/>
      <c r="T13" s="138"/>
      <c r="U13" s="138"/>
      <c r="V13" s="138"/>
    </row>
    <row r="14" s="99" customFormat="1" ht="23.25" customHeight="1" spans="1:22">
      <c r="A14" s="180" t="s">
        <v>51</v>
      </c>
      <c r="B14" s="181">
        <v>29.3</v>
      </c>
      <c r="F14" s="131"/>
      <c r="G14" s="131"/>
      <c r="H14" s="131"/>
      <c r="L14" s="131"/>
      <c r="M14" s="131"/>
      <c r="N14" s="131"/>
      <c r="T14" s="138"/>
      <c r="U14" s="138"/>
      <c r="V14" s="138"/>
    </row>
    <row r="15" s="99" customFormat="1" ht="23.25" customHeight="1" spans="1:22">
      <c r="A15" s="180" t="s">
        <v>52</v>
      </c>
      <c r="B15" s="181">
        <v>22.6</v>
      </c>
      <c r="F15" s="131"/>
      <c r="G15" s="131"/>
      <c r="H15" s="131"/>
      <c r="L15" s="131"/>
      <c r="M15" s="131"/>
      <c r="N15" s="131"/>
      <c r="T15" s="138"/>
      <c r="U15" s="138"/>
      <c r="V15" s="138"/>
    </row>
    <row r="16" s="99" customFormat="1" ht="23.25" customHeight="1" spans="1:22">
      <c r="A16" s="180" t="s">
        <v>53</v>
      </c>
      <c r="B16" s="181"/>
      <c r="F16" s="131"/>
      <c r="G16" s="131"/>
      <c r="H16" s="131"/>
      <c r="L16" s="131"/>
      <c r="M16" s="131"/>
      <c r="N16" s="131"/>
      <c r="T16" s="138"/>
      <c r="U16" s="138"/>
      <c r="V16" s="138"/>
    </row>
    <row r="17" s="99" customFormat="1" ht="23.25" customHeight="1" spans="1:22">
      <c r="A17" s="180" t="s">
        <v>54</v>
      </c>
      <c r="B17" s="181">
        <v>163.1</v>
      </c>
      <c r="F17" s="131"/>
      <c r="G17" s="131"/>
      <c r="H17" s="131"/>
      <c r="L17" s="131"/>
      <c r="M17" s="131"/>
      <c r="N17" s="131"/>
      <c r="T17" s="138"/>
      <c r="U17" s="138"/>
      <c r="V17" s="138"/>
    </row>
    <row r="18" s="99" customFormat="1" ht="23.25" customHeight="1" spans="1:22">
      <c r="A18" s="180" t="s">
        <v>55</v>
      </c>
      <c r="B18" s="181"/>
      <c r="F18" s="131"/>
      <c r="G18" s="131"/>
      <c r="H18" s="131"/>
      <c r="L18" s="131"/>
      <c r="M18" s="131"/>
      <c r="N18" s="131"/>
      <c r="T18" s="138"/>
      <c r="U18" s="138"/>
      <c r="V18" s="138"/>
    </row>
    <row r="19" s="99" customFormat="1" ht="23.25" customHeight="1" spans="1:22">
      <c r="A19" s="180" t="s">
        <v>56</v>
      </c>
      <c r="B19" s="181"/>
      <c r="F19" s="131"/>
      <c r="G19" s="131"/>
      <c r="H19" s="131"/>
      <c r="L19" s="131"/>
      <c r="M19" s="131"/>
      <c r="N19" s="131"/>
      <c r="T19" s="138"/>
      <c r="U19" s="138"/>
      <c r="V19" s="138"/>
    </row>
    <row r="20" s="99" customFormat="1" ht="23.25" customHeight="1" spans="1:22">
      <c r="A20" s="180" t="s">
        <v>57</v>
      </c>
      <c r="B20" s="181"/>
      <c r="F20" s="131"/>
      <c r="G20" s="131"/>
      <c r="H20" s="131"/>
      <c r="L20" s="131"/>
      <c r="M20" s="131"/>
      <c r="N20" s="131"/>
      <c r="T20" s="138"/>
      <c r="U20" s="138"/>
      <c r="V20" s="138"/>
    </row>
    <row r="21" s="99" customFormat="1" ht="23.25" customHeight="1" spans="1:22">
      <c r="A21" s="180" t="s">
        <v>58</v>
      </c>
      <c r="B21" s="181"/>
      <c r="F21" s="131"/>
      <c r="G21" s="131"/>
      <c r="H21" s="131"/>
      <c r="L21" s="131"/>
      <c r="M21" s="131"/>
      <c r="N21" s="131"/>
      <c r="T21" s="138"/>
      <c r="U21" s="138"/>
      <c r="V21" s="138"/>
    </row>
    <row r="22" s="99" customFormat="1" ht="23.25" customHeight="1" spans="1:22">
      <c r="A22" s="180" t="s">
        <v>59</v>
      </c>
      <c r="B22" s="181"/>
      <c r="F22" s="131"/>
      <c r="G22" s="131"/>
      <c r="H22" s="131"/>
      <c r="L22" s="131"/>
      <c r="M22" s="131"/>
      <c r="N22" s="131"/>
      <c r="T22" s="138"/>
      <c r="U22" s="138"/>
      <c r="V22" s="138"/>
    </row>
    <row r="23" s="99" customFormat="1" ht="23.25" customHeight="1" spans="1:22">
      <c r="A23" s="180" t="s">
        <v>60</v>
      </c>
      <c r="B23" s="181"/>
      <c r="F23" s="131"/>
      <c r="G23" s="131"/>
      <c r="H23" s="131"/>
      <c r="L23" s="131"/>
      <c r="M23" s="131"/>
      <c r="N23" s="131"/>
      <c r="T23" s="138"/>
      <c r="U23" s="138"/>
      <c r="V23" s="138"/>
    </row>
    <row r="24" s="99" customFormat="1" ht="23.25" customHeight="1" spans="1:22">
      <c r="A24" s="180" t="s">
        <v>61</v>
      </c>
      <c r="B24" s="181">
        <v>36.9</v>
      </c>
      <c r="F24" s="131"/>
      <c r="G24" s="131"/>
      <c r="H24" s="131"/>
      <c r="L24" s="131"/>
      <c r="M24" s="131"/>
      <c r="N24" s="131"/>
      <c r="T24" s="138"/>
      <c r="U24" s="138"/>
      <c r="V24" s="138"/>
    </row>
    <row r="25" s="99" customFormat="1" ht="23.25" customHeight="1" spans="1:22">
      <c r="A25" s="182" t="s">
        <v>62</v>
      </c>
      <c r="B25" s="181">
        <v>1.6</v>
      </c>
      <c r="F25" s="131"/>
      <c r="G25" s="131"/>
      <c r="H25" s="131"/>
      <c r="L25" s="131"/>
      <c r="M25" s="131"/>
      <c r="N25" s="131"/>
      <c r="T25" s="138"/>
      <c r="U25" s="138"/>
      <c r="V25" s="138"/>
    </row>
    <row r="26" s="99" customFormat="1" ht="23.25" customHeight="1" spans="1:22">
      <c r="A26" s="180" t="s">
        <v>63</v>
      </c>
      <c r="B26" s="181"/>
      <c r="F26" s="131"/>
      <c r="G26" s="131"/>
      <c r="H26" s="131"/>
      <c r="L26" s="131"/>
      <c r="M26" s="131"/>
      <c r="N26" s="131"/>
      <c r="T26" s="138"/>
      <c r="U26" s="138"/>
      <c r="V26" s="138"/>
    </row>
    <row r="27" s="99" customFormat="1" ht="23.25" customHeight="1" spans="1:22">
      <c r="A27" s="180" t="s">
        <v>64</v>
      </c>
      <c r="B27" s="181"/>
      <c r="F27" s="131"/>
      <c r="G27" s="131"/>
      <c r="H27" s="131"/>
      <c r="L27" s="131"/>
      <c r="M27" s="131"/>
      <c r="N27" s="131"/>
      <c r="T27" s="138"/>
      <c r="U27" s="138"/>
      <c r="V27" s="138"/>
    </row>
    <row r="28" s="99" customFormat="1" ht="23.25" customHeight="1" spans="1:22">
      <c r="A28" s="180" t="s">
        <v>65</v>
      </c>
      <c r="B28" s="181"/>
      <c r="F28" s="131"/>
      <c r="G28" s="131"/>
      <c r="H28" s="131"/>
      <c r="L28" s="131"/>
      <c r="M28" s="131"/>
      <c r="N28" s="131"/>
      <c r="T28" s="138"/>
      <c r="U28" s="138"/>
      <c r="V28" s="138"/>
    </row>
    <row r="29" s="1" customFormat="1" ht="23.25" customHeight="1" spans="1:24">
      <c r="A29" s="140" t="s">
        <v>66</v>
      </c>
      <c r="B29" s="181">
        <v>0</v>
      </c>
      <c r="C29" s="20">
        <v>105429</v>
      </c>
      <c r="D29" s="21">
        <v>595734.14</v>
      </c>
      <c r="E29" s="1">
        <f>104401+13602</f>
        <v>118003</v>
      </c>
      <c r="F29" s="22" t="s">
        <v>37</v>
      </c>
      <c r="G29" s="22" t="s">
        <v>38</v>
      </c>
      <c r="H29" s="32">
        <v>596221.15</v>
      </c>
      <c r="I29" s="3" t="e">
        <f>F29-A29</f>
        <v>#VALUE!</v>
      </c>
      <c r="J29" s="20">
        <f>H29-B29</f>
        <v>596221.15</v>
      </c>
      <c r="K29" s="20">
        <v>75943</v>
      </c>
      <c r="L29" s="22" t="s">
        <v>37</v>
      </c>
      <c r="M29" s="22" t="s">
        <v>38</v>
      </c>
      <c r="N29" s="32">
        <v>643048.95</v>
      </c>
      <c r="O29" s="3" t="e">
        <f>L29-A29</f>
        <v>#VALUE!</v>
      </c>
      <c r="P29" s="20">
        <f>N29-B29</f>
        <v>643048.95</v>
      </c>
      <c r="R29" s="1">
        <v>717759</v>
      </c>
      <c r="T29" s="33" t="s">
        <v>37</v>
      </c>
      <c r="U29" s="33" t="s">
        <v>38</v>
      </c>
      <c r="V29" s="34">
        <v>659380.53</v>
      </c>
      <c r="W29" s="1">
        <f>B29-V29</f>
        <v>-659380.53</v>
      </c>
      <c r="X29" s="1" t="e">
        <f>T29-A29</f>
        <v>#VALUE!</v>
      </c>
    </row>
    <row r="30" s="1" customFormat="1" ht="23.25" customHeight="1" spans="1:24">
      <c r="A30" s="180" t="s">
        <v>67</v>
      </c>
      <c r="B30" s="181"/>
      <c r="C30" s="20"/>
      <c r="D30" s="20">
        <v>7616.62</v>
      </c>
      <c r="F30" s="22" t="s">
        <v>40</v>
      </c>
      <c r="G30" s="22" t="s">
        <v>41</v>
      </c>
      <c r="H30" s="32">
        <v>7616.62</v>
      </c>
      <c r="I30" s="3" t="e">
        <f>F30-A30</f>
        <v>#VALUE!</v>
      </c>
      <c r="J30" s="20">
        <f>H30-B30</f>
        <v>7616.62</v>
      </c>
      <c r="K30" s="20"/>
      <c r="L30" s="22" t="s">
        <v>40</v>
      </c>
      <c r="M30" s="22" t="s">
        <v>41</v>
      </c>
      <c r="N30" s="32">
        <v>7749.58</v>
      </c>
      <c r="O30" s="3" t="e">
        <f>L30-A30</f>
        <v>#VALUE!</v>
      </c>
      <c r="P30" s="20">
        <f>N30-B30</f>
        <v>7749.58</v>
      </c>
      <c r="T30" s="33" t="s">
        <v>40</v>
      </c>
      <c r="U30" s="33" t="s">
        <v>41</v>
      </c>
      <c r="V30" s="34">
        <v>8475.47</v>
      </c>
      <c r="W30" s="1">
        <f>B30-V30</f>
        <v>-8475.47</v>
      </c>
      <c r="X30" s="1" t="e">
        <f>T30-A30</f>
        <v>#VALUE!</v>
      </c>
    </row>
    <row r="31" s="1" customFormat="1" ht="23.25" customHeight="1" spans="1:22">
      <c r="A31" s="180" t="s">
        <v>68</v>
      </c>
      <c r="B31" s="181"/>
      <c r="C31" s="20"/>
      <c r="D31" s="20"/>
      <c r="F31" s="22"/>
      <c r="G31" s="22"/>
      <c r="H31" s="32"/>
      <c r="I31" s="3"/>
      <c r="J31" s="20"/>
      <c r="K31" s="20"/>
      <c r="L31" s="22"/>
      <c r="M31" s="22"/>
      <c r="N31" s="32"/>
      <c r="O31" s="3"/>
      <c r="P31" s="20"/>
      <c r="T31" s="33"/>
      <c r="U31" s="33"/>
      <c r="V31" s="34"/>
    </row>
    <row r="32" s="1" customFormat="1" ht="23.25" customHeight="1" spans="1:24">
      <c r="A32" s="183" t="s">
        <v>69</v>
      </c>
      <c r="B32" s="181"/>
      <c r="C32" s="20"/>
      <c r="D32" s="20">
        <v>3922.87</v>
      </c>
      <c r="F32" s="22" t="s">
        <v>43</v>
      </c>
      <c r="G32" s="22" t="s">
        <v>44</v>
      </c>
      <c r="H32" s="32">
        <v>3922.87</v>
      </c>
      <c r="I32" s="3" t="e">
        <f>F32-A32</f>
        <v>#VALUE!</v>
      </c>
      <c r="J32" s="20">
        <f>H32-B32</f>
        <v>3922.87</v>
      </c>
      <c r="K32" s="20">
        <v>750</v>
      </c>
      <c r="L32" s="22" t="s">
        <v>43</v>
      </c>
      <c r="M32" s="22" t="s">
        <v>44</v>
      </c>
      <c r="N32" s="32">
        <v>4041.81</v>
      </c>
      <c r="O32" s="3" t="e">
        <f>L32-A32</f>
        <v>#VALUE!</v>
      </c>
      <c r="P32" s="20">
        <f>N32-B32</f>
        <v>4041.81</v>
      </c>
      <c r="T32" s="33" t="s">
        <v>43</v>
      </c>
      <c r="U32" s="33" t="s">
        <v>44</v>
      </c>
      <c r="V32" s="34">
        <v>4680.94</v>
      </c>
      <c r="W32" s="1">
        <f>B32-V32</f>
        <v>-4680.94</v>
      </c>
      <c r="X32" s="1" t="e">
        <f>T32-A32</f>
        <v>#VALUE!</v>
      </c>
    </row>
    <row r="33" s="1" customFormat="1" ht="23.25" customHeight="1" spans="1:24">
      <c r="A33" s="183" t="s">
        <v>70</v>
      </c>
      <c r="B33" s="181"/>
      <c r="C33" s="20"/>
      <c r="D33" s="20">
        <v>3922.87</v>
      </c>
      <c r="F33" s="22" t="s">
        <v>43</v>
      </c>
      <c r="G33" s="22" t="s">
        <v>44</v>
      </c>
      <c r="H33" s="32">
        <v>3922.87</v>
      </c>
      <c r="I33" s="3" t="e">
        <f>F33-A33</f>
        <v>#VALUE!</v>
      </c>
      <c r="J33" s="20">
        <f>H33-B33</f>
        <v>3922.87</v>
      </c>
      <c r="K33" s="20">
        <v>750</v>
      </c>
      <c r="L33" s="22" t="s">
        <v>43</v>
      </c>
      <c r="M33" s="22" t="s">
        <v>44</v>
      </c>
      <c r="N33" s="32">
        <v>4041.81</v>
      </c>
      <c r="O33" s="3" t="e">
        <f>L33-A33</f>
        <v>#VALUE!</v>
      </c>
      <c r="P33" s="20">
        <f>N33-B33</f>
        <v>4041.81</v>
      </c>
      <c r="T33" s="33" t="s">
        <v>43</v>
      </c>
      <c r="U33" s="33" t="s">
        <v>44</v>
      </c>
      <c r="V33" s="34">
        <v>4680.94</v>
      </c>
      <c r="W33" s="1">
        <f>B33-V33</f>
        <v>-4680.94</v>
      </c>
      <c r="X33" s="1" t="e">
        <f>T33-A33</f>
        <v>#VALUE!</v>
      </c>
    </row>
    <row r="34" s="1" customFormat="1" ht="23.25" customHeight="1" spans="1:23">
      <c r="A34" s="184" t="s">
        <v>71</v>
      </c>
      <c r="B34" s="143">
        <f>B5</f>
        <v>935.8</v>
      </c>
      <c r="F34" s="16" t="str">
        <f>""</f>
        <v/>
      </c>
      <c r="G34" s="16" t="str">
        <f>""</f>
        <v/>
      </c>
      <c r="H34" s="16" t="str">
        <f>""</f>
        <v/>
      </c>
      <c r="I34" s="3"/>
      <c r="L34" s="16" t="str">
        <f>""</f>
        <v/>
      </c>
      <c r="M34" s="31" t="str">
        <f>""</f>
        <v/>
      </c>
      <c r="N34" s="16" t="str">
        <f>""</f>
        <v/>
      </c>
      <c r="V34" s="35" t="e">
        <f>V35+#REF!+#REF!+#REF!+#REF!+#REF!+#REF!+#REF!+#REF!+#REF!+#REF!+#REF!+#REF!+#REF!+#REF!+#REF!+#REF!+#REF!+#REF!+#REF!+#REF!</f>
        <v>#REF!</v>
      </c>
      <c r="W34" s="35" t="e">
        <f>W35+#REF!+#REF!+#REF!+#REF!+#REF!+#REF!+#REF!+#REF!+#REF!+#REF!+#REF!+#REF!+#REF!+#REF!+#REF!+#REF!+#REF!+#REF!+#REF!+#REF!</f>
        <v>#REF!</v>
      </c>
    </row>
    <row r="35" ht="19.5" customHeight="1" spans="16:24">
      <c r="P35" s="36"/>
      <c r="T35" s="37" t="s">
        <v>72</v>
      </c>
      <c r="U35" s="37" t="s">
        <v>73</v>
      </c>
      <c r="V35" s="38">
        <v>19998</v>
      </c>
      <c r="W35" s="4">
        <f>B35-V35</f>
        <v>-19998</v>
      </c>
      <c r="X35" s="4">
        <f>T35-A35</f>
        <v>232</v>
      </c>
    </row>
    <row r="36" ht="19.5" customHeight="1" spans="16:24">
      <c r="P36" s="36"/>
      <c r="T36" s="37" t="s">
        <v>74</v>
      </c>
      <c r="U36" s="37" t="s">
        <v>75</v>
      </c>
      <c r="V36" s="38">
        <v>19998</v>
      </c>
      <c r="W36" s="4">
        <f>B36-V36</f>
        <v>-19998</v>
      </c>
      <c r="X36" s="4">
        <f>T36-A36</f>
        <v>23203</v>
      </c>
    </row>
    <row r="37" ht="19.5" customHeight="1" spans="16:24">
      <c r="P37" s="36"/>
      <c r="T37" s="37" t="s">
        <v>76</v>
      </c>
      <c r="U37" s="37" t="s">
        <v>77</v>
      </c>
      <c r="V37" s="38">
        <v>19998</v>
      </c>
      <c r="W37" s="4">
        <f>B37-V37</f>
        <v>-19998</v>
      </c>
      <c r="X37" s="4">
        <f>T37-A37</f>
        <v>2320301</v>
      </c>
    </row>
    <row r="38" ht="19.5" customHeight="1" spans="16:16">
      <c r="P38" s="36"/>
    </row>
    <row r="39" ht="19.5" customHeight="1" spans="16:16">
      <c r="P39" s="36"/>
    </row>
    <row r="40" ht="19.5" customHeight="1" spans="16:16">
      <c r="P40" s="36"/>
    </row>
    <row r="41" ht="19.5" customHeight="1" spans="16:16">
      <c r="P41" s="36"/>
    </row>
    <row r="42" ht="19.5" customHeight="1" spans="16:16">
      <c r="P42" s="36"/>
    </row>
    <row r="43" ht="19.5" customHeight="1" spans="16:16">
      <c r="P43" s="36"/>
    </row>
    <row r="44" ht="19.5" customHeight="1" spans="16:16">
      <c r="P44" s="36"/>
    </row>
    <row r="45" ht="19.5" customHeight="1" spans="16:16">
      <c r="P45" s="36"/>
    </row>
    <row r="46" ht="19.5" customHeight="1" spans="16:16">
      <c r="P46" s="36"/>
    </row>
    <row r="47" ht="19.5" customHeight="1" spans="16:16">
      <c r="P47" s="36"/>
    </row>
    <row r="48" ht="19.5" customHeight="1" spans="16:16">
      <c r="P48" s="36"/>
    </row>
    <row r="49" ht="19.5" customHeight="1" spans="16:16">
      <c r="P49" s="36"/>
    </row>
    <row r="50" ht="19.5" customHeight="1" spans="16:16">
      <c r="P50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0"/>
  <sheetViews>
    <sheetView workbookViewId="0">
      <selection activeCell="E13" sqref="E13"/>
    </sheetView>
  </sheetViews>
  <sheetFormatPr defaultColWidth="9.12962962962963" defaultRowHeight="14.4" outlineLevelCol="1"/>
  <cols>
    <col min="1" max="1" width="36.25" style="162" customWidth="1"/>
    <col min="2" max="2" width="24" style="163" customWidth="1"/>
    <col min="3" max="256" width="9.12962962962963" style="164"/>
    <col min="257" max="257" width="36.25" style="164" customWidth="1"/>
    <col min="258" max="258" width="24" style="164" customWidth="1"/>
    <col min="259" max="512" width="9.12962962962963" style="164"/>
    <col min="513" max="513" width="36.25" style="164" customWidth="1"/>
    <col min="514" max="514" width="24" style="164" customWidth="1"/>
    <col min="515" max="768" width="9.12962962962963" style="164"/>
    <col min="769" max="769" width="36.25" style="164" customWidth="1"/>
    <col min="770" max="770" width="24" style="164" customWidth="1"/>
    <col min="771" max="1024" width="9.12962962962963" style="164"/>
    <col min="1025" max="1025" width="36.25" style="164" customWidth="1"/>
    <col min="1026" max="1026" width="24" style="164" customWidth="1"/>
    <col min="1027" max="1280" width="9.12962962962963" style="164"/>
    <col min="1281" max="1281" width="36.25" style="164" customWidth="1"/>
    <col min="1282" max="1282" width="24" style="164" customWidth="1"/>
    <col min="1283" max="1536" width="9.12962962962963" style="164"/>
    <col min="1537" max="1537" width="36.25" style="164" customWidth="1"/>
    <col min="1538" max="1538" width="24" style="164" customWidth="1"/>
    <col min="1539" max="1792" width="9.12962962962963" style="164"/>
    <col min="1793" max="1793" width="36.25" style="164" customWidth="1"/>
    <col min="1794" max="1794" width="24" style="164" customWidth="1"/>
    <col min="1795" max="2048" width="9.12962962962963" style="164"/>
    <col min="2049" max="2049" width="36.25" style="164" customWidth="1"/>
    <col min="2050" max="2050" width="24" style="164" customWidth="1"/>
    <col min="2051" max="2304" width="9.12962962962963" style="164"/>
    <col min="2305" max="2305" width="36.25" style="164" customWidth="1"/>
    <col min="2306" max="2306" width="24" style="164" customWidth="1"/>
    <col min="2307" max="2560" width="9.12962962962963" style="164"/>
    <col min="2561" max="2561" width="36.25" style="164" customWidth="1"/>
    <col min="2562" max="2562" width="24" style="164" customWidth="1"/>
    <col min="2563" max="2816" width="9.12962962962963" style="164"/>
    <col min="2817" max="2817" width="36.25" style="164" customWidth="1"/>
    <col min="2818" max="2818" width="24" style="164" customWidth="1"/>
    <col min="2819" max="3072" width="9.12962962962963" style="164"/>
    <col min="3073" max="3073" width="36.25" style="164" customWidth="1"/>
    <col min="3074" max="3074" width="24" style="164" customWidth="1"/>
    <col min="3075" max="3328" width="9.12962962962963" style="164"/>
    <col min="3329" max="3329" width="36.25" style="164" customWidth="1"/>
    <col min="3330" max="3330" width="24" style="164" customWidth="1"/>
    <col min="3331" max="3584" width="9.12962962962963" style="164"/>
    <col min="3585" max="3585" width="36.25" style="164" customWidth="1"/>
    <col min="3586" max="3586" width="24" style="164" customWidth="1"/>
    <col min="3587" max="3840" width="9.12962962962963" style="164"/>
    <col min="3841" max="3841" width="36.25" style="164" customWidth="1"/>
    <col min="3842" max="3842" width="24" style="164" customWidth="1"/>
    <col min="3843" max="4096" width="9.12962962962963" style="164"/>
    <col min="4097" max="4097" width="36.25" style="164" customWidth="1"/>
    <col min="4098" max="4098" width="24" style="164" customWidth="1"/>
    <col min="4099" max="4352" width="9.12962962962963" style="164"/>
    <col min="4353" max="4353" width="36.25" style="164" customWidth="1"/>
    <col min="4354" max="4354" width="24" style="164" customWidth="1"/>
    <col min="4355" max="4608" width="9.12962962962963" style="164"/>
    <col min="4609" max="4609" width="36.25" style="164" customWidth="1"/>
    <col min="4610" max="4610" width="24" style="164" customWidth="1"/>
    <col min="4611" max="4864" width="9.12962962962963" style="164"/>
    <col min="4865" max="4865" width="36.25" style="164" customWidth="1"/>
    <col min="4866" max="4866" width="24" style="164" customWidth="1"/>
    <col min="4867" max="5120" width="9.12962962962963" style="164"/>
    <col min="5121" max="5121" width="36.25" style="164" customWidth="1"/>
    <col min="5122" max="5122" width="24" style="164" customWidth="1"/>
    <col min="5123" max="5376" width="9.12962962962963" style="164"/>
    <col min="5377" max="5377" width="36.25" style="164" customWidth="1"/>
    <col min="5378" max="5378" width="24" style="164" customWidth="1"/>
    <col min="5379" max="5632" width="9.12962962962963" style="164"/>
    <col min="5633" max="5633" width="36.25" style="164" customWidth="1"/>
    <col min="5634" max="5634" width="24" style="164" customWidth="1"/>
    <col min="5635" max="5888" width="9.12962962962963" style="164"/>
    <col min="5889" max="5889" width="36.25" style="164" customWidth="1"/>
    <col min="5890" max="5890" width="24" style="164" customWidth="1"/>
    <col min="5891" max="6144" width="9.12962962962963" style="164"/>
    <col min="6145" max="6145" width="36.25" style="164" customWidth="1"/>
    <col min="6146" max="6146" width="24" style="164" customWidth="1"/>
    <col min="6147" max="6400" width="9.12962962962963" style="164"/>
    <col min="6401" max="6401" width="36.25" style="164" customWidth="1"/>
    <col min="6402" max="6402" width="24" style="164" customWidth="1"/>
    <col min="6403" max="6656" width="9.12962962962963" style="164"/>
    <col min="6657" max="6657" width="36.25" style="164" customWidth="1"/>
    <col min="6658" max="6658" width="24" style="164" customWidth="1"/>
    <col min="6659" max="6912" width="9.12962962962963" style="164"/>
    <col min="6913" max="6913" width="36.25" style="164" customWidth="1"/>
    <col min="6914" max="6914" width="24" style="164" customWidth="1"/>
    <col min="6915" max="7168" width="9.12962962962963" style="164"/>
    <col min="7169" max="7169" width="36.25" style="164" customWidth="1"/>
    <col min="7170" max="7170" width="24" style="164" customWidth="1"/>
    <col min="7171" max="7424" width="9.12962962962963" style="164"/>
    <col min="7425" max="7425" width="36.25" style="164" customWidth="1"/>
    <col min="7426" max="7426" width="24" style="164" customWidth="1"/>
    <col min="7427" max="7680" width="9.12962962962963" style="164"/>
    <col min="7681" max="7681" width="36.25" style="164" customWidth="1"/>
    <col min="7682" max="7682" width="24" style="164" customWidth="1"/>
    <col min="7683" max="7936" width="9.12962962962963" style="164"/>
    <col min="7937" max="7937" width="36.25" style="164" customWidth="1"/>
    <col min="7938" max="7938" width="24" style="164" customWidth="1"/>
    <col min="7939" max="8192" width="9.12962962962963" style="164"/>
    <col min="8193" max="8193" width="36.25" style="164" customWidth="1"/>
    <col min="8194" max="8194" width="24" style="164" customWidth="1"/>
    <col min="8195" max="8448" width="9.12962962962963" style="164"/>
    <col min="8449" max="8449" width="36.25" style="164" customWidth="1"/>
    <col min="8450" max="8450" width="24" style="164" customWidth="1"/>
    <col min="8451" max="8704" width="9.12962962962963" style="164"/>
    <col min="8705" max="8705" width="36.25" style="164" customWidth="1"/>
    <col min="8706" max="8706" width="24" style="164" customWidth="1"/>
    <col min="8707" max="8960" width="9.12962962962963" style="164"/>
    <col min="8961" max="8961" width="36.25" style="164" customWidth="1"/>
    <col min="8962" max="8962" width="24" style="164" customWidth="1"/>
    <col min="8963" max="9216" width="9.12962962962963" style="164"/>
    <col min="9217" max="9217" width="36.25" style="164" customWidth="1"/>
    <col min="9218" max="9218" width="24" style="164" customWidth="1"/>
    <col min="9219" max="9472" width="9.12962962962963" style="164"/>
    <col min="9473" max="9473" width="36.25" style="164" customWidth="1"/>
    <col min="9474" max="9474" width="24" style="164" customWidth="1"/>
    <col min="9475" max="9728" width="9.12962962962963" style="164"/>
    <col min="9729" max="9729" width="36.25" style="164" customWidth="1"/>
    <col min="9730" max="9730" width="24" style="164" customWidth="1"/>
    <col min="9731" max="9984" width="9.12962962962963" style="164"/>
    <col min="9985" max="9985" width="36.25" style="164" customWidth="1"/>
    <col min="9986" max="9986" width="24" style="164" customWidth="1"/>
    <col min="9987" max="10240" width="9.12962962962963" style="164"/>
    <col min="10241" max="10241" width="36.25" style="164" customWidth="1"/>
    <col min="10242" max="10242" width="24" style="164" customWidth="1"/>
    <col min="10243" max="10496" width="9.12962962962963" style="164"/>
    <col min="10497" max="10497" width="36.25" style="164" customWidth="1"/>
    <col min="10498" max="10498" width="24" style="164" customWidth="1"/>
    <col min="10499" max="10752" width="9.12962962962963" style="164"/>
    <col min="10753" max="10753" width="36.25" style="164" customWidth="1"/>
    <col min="10754" max="10754" width="24" style="164" customWidth="1"/>
    <col min="10755" max="11008" width="9.12962962962963" style="164"/>
    <col min="11009" max="11009" width="36.25" style="164" customWidth="1"/>
    <col min="11010" max="11010" width="24" style="164" customWidth="1"/>
    <col min="11011" max="11264" width="9.12962962962963" style="164"/>
    <col min="11265" max="11265" width="36.25" style="164" customWidth="1"/>
    <col min="11266" max="11266" width="24" style="164" customWidth="1"/>
    <col min="11267" max="11520" width="9.12962962962963" style="164"/>
    <col min="11521" max="11521" width="36.25" style="164" customWidth="1"/>
    <col min="11522" max="11522" width="24" style="164" customWidth="1"/>
    <col min="11523" max="11776" width="9.12962962962963" style="164"/>
    <col min="11777" max="11777" width="36.25" style="164" customWidth="1"/>
    <col min="11778" max="11778" width="24" style="164" customWidth="1"/>
    <col min="11779" max="12032" width="9.12962962962963" style="164"/>
    <col min="12033" max="12033" width="36.25" style="164" customWidth="1"/>
    <col min="12034" max="12034" width="24" style="164" customWidth="1"/>
    <col min="12035" max="12288" width="9.12962962962963" style="164"/>
    <col min="12289" max="12289" width="36.25" style="164" customWidth="1"/>
    <col min="12290" max="12290" width="24" style="164" customWidth="1"/>
    <col min="12291" max="12544" width="9.12962962962963" style="164"/>
    <col min="12545" max="12545" width="36.25" style="164" customWidth="1"/>
    <col min="12546" max="12546" width="24" style="164" customWidth="1"/>
    <col min="12547" max="12800" width="9.12962962962963" style="164"/>
    <col min="12801" max="12801" width="36.25" style="164" customWidth="1"/>
    <col min="12802" max="12802" width="24" style="164" customWidth="1"/>
    <col min="12803" max="13056" width="9.12962962962963" style="164"/>
    <col min="13057" max="13057" width="36.25" style="164" customWidth="1"/>
    <col min="13058" max="13058" width="24" style="164" customWidth="1"/>
    <col min="13059" max="13312" width="9.12962962962963" style="164"/>
    <col min="13313" max="13313" width="36.25" style="164" customWidth="1"/>
    <col min="13314" max="13314" width="24" style="164" customWidth="1"/>
    <col min="13315" max="13568" width="9.12962962962963" style="164"/>
    <col min="13569" max="13569" width="36.25" style="164" customWidth="1"/>
    <col min="13570" max="13570" width="24" style="164" customWidth="1"/>
    <col min="13571" max="13824" width="9.12962962962963" style="164"/>
    <col min="13825" max="13825" width="36.25" style="164" customWidth="1"/>
    <col min="13826" max="13826" width="24" style="164" customWidth="1"/>
    <col min="13827" max="14080" width="9.12962962962963" style="164"/>
    <col min="14081" max="14081" width="36.25" style="164" customWidth="1"/>
    <col min="14082" max="14082" width="24" style="164" customWidth="1"/>
    <col min="14083" max="14336" width="9.12962962962963" style="164"/>
    <col min="14337" max="14337" width="36.25" style="164" customWidth="1"/>
    <col min="14338" max="14338" width="24" style="164" customWidth="1"/>
    <col min="14339" max="14592" width="9.12962962962963" style="164"/>
    <col min="14593" max="14593" width="36.25" style="164" customWidth="1"/>
    <col min="14594" max="14594" width="24" style="164" customWidth="1"/>
    <col min="14595" max="14848" width="9.12962962962963" style="164"/>
    <col min="14849" max="14849" width="36.25" style="164" customWidth="1"/>
    <col min="14850" max="14850" width="24" style="164" customWidth="1"/>
    <col min="14851" max="15104" width="9.12962962962963" style="164"/>
    <col min="15105" max="15105" width="36.25" style="164" customWidth="1"/>
    <col min="15106" max="15106" width="24" style="164" customWidth="1"/>
    <col min="15107" max="15360" width="9.12962962962963" style="164"/>
    <col min="15361" max="15361" width="36.25" style="164" customWidth="1"/>
    <col min="15362" max="15362" width="24" style="164" customWidth="1"/>
    <col min="15363" max="15616" width="9.12962962962963" style="164"/>
    <col min="15617" max="15617" width="36.25" style="164" customWidth="1"/>
    <col min="15618" max="15618" width="24" style="164" customWidth="1"/>
    <col min="15619" max="15872" width="9.12962962962963" style="164"/>
    <col min="15873" max="15873" width="36.25" style="164" customWidth="1"/>
    <col min="15874" max="15874" width="24" style="164" customWidth="1"/>
    <col min="15875" max="16128" width="9.12962962962963" style="164"/>
    <col min="16129" max="16129" width="36.25" style="164" customWidth="1"/>
    <col min="16130" max="16130" width="24" style="164" customWidth="1"/>
    <col min="16131" max="16384" width="9.12962962962963" style="164"/>
  </cols>
  <sheetData>
    <row r="1" ht="29.1" customHeight="1" spans="1:2">
      <c r="A1" s="165" t="s">
        <v>78</v>
      </c>
      <c r="B1" s="165"/>
    </row>
    <row r="2" ht="38.25" customHeight="1" spans="1:2">
      <c r="A2" s="166" t="s">
        <v>79</v>
      </c>
      <c r="B2" s="166"/>
    </row>
    <row r="3" ht="13.5" customHeight="1" spans="1:2">
      <c r="A3" s="167"/>
      <c r="B3" s="168" t="s">
        <v>31</v>
      </c>
    </row>
    <row r="4" ht="16.9" customHeight="1" spans="1:2">
      <c r="A4" s="169" t="s">
        <v>80</v>
      </c>
      <c r="B4" s="170" t="s">
        <v>4</v>
      </c>
    </row>
    <row r="5" ht="16.9" customHeight="1" spans="1:2">
      <c r="A5" s="171" t="s">
        <v>39</v>
      </c>
      <c r="B5" s="172">
        <v>575.9</v>
      </c>
    </row>
    <row r="6" ht="16.9" customHeight="1" spans="1:2">
      <c r="A6" s="173" t="s">
        <v>81</v>
      </c>
      <c r="B6" s="172">
        <v>1.5</v>
      </c>
    </row>
    <row r="7" ht="17.25" customHeight="1" spans="1:2">
      <c r="A7" s="173" t="s">
        <v>82</v>
      </c>
      <c r="B7" s="174">
        <v>1.5</v>
      </c>
    </row>
    <row r="8" ht="16.9" customHeight="1" spans="1:2">
      <c r="A8" s="173" t="s">
        <v>83</v>
      </c>
      <c r="B8" s="174">
        <v>566.8</v>
      </c>
    </row>
    <row r="9" ht="16.9" customHeight="1" spans="1:2">
      <c r="A9" s="173" t="s">
        <v>84</v>
      </c>
      <c r="B9" s="174">
        <v>306.6</v>
      </c>
    </row>
    <row r="10" ht="16.9" customHeight="1" spans="1:2">
      <c r="A10" s="173" t="s">
        <v>82</v>
      </c>
      <c r="B10" s="174">
        <v>26.8</v>
      </c>
    </row>
    <row r="11" ht="16.9" customHeight="1" spans="1:2">
      <c r="A11" s="173" t="s">
        <v>85</v>
      </c>
      <c r="B11" s="174">
        <v>233.4</v>
      </c>
    </row>
    <row r="12" ht="16.9" customHeight="1" spans="1:2">
      <c r="A12" s="173" t="s">
        <v>86</v>
      </c>
      <c r="B12" s="174">
        <v>4.4</v>
      </c>
    </row>
    <row r="13" ht="16.9" customHeight="1" spans="1:2">
      <c r="A13" s="173" t="s">
        <v>84</v>
      </c>
      <c r="B13" s="172"/>
    </row>
    <row r="14" ht="16.9" customHeight="1" spans="1:2">
      <c r="A14" s="173" t="s">
        <v>82</v>
      </c>
      <c r="B14" s="174">
        <v>4.4</v>
      </c>
    </row>
    <row r="15" ht="16.9" customHeight="1" spans="1:2">
      <c r="A15" s="173" t="s">
        <v>87</v>
      </c>
      <c r="B15" s="174">
        <v>0</v>
      </c>
    </row>
    <row r="16" ht="16.9" customHeight="1" spans="1:2">
      <c r="A16" s="173" t="s">
        <v>88</v>
      </c>
      <c r="B16" s="174"/>
    </row>
    <row r="17" ht="16.9" customHeight="1" spans="1:2">
      <c r="A17" s="173" t="s">
        <v>89</v>
      </c>
      <c r="B17" s="174">
        <v>2</v>
      </c>
    </row>
    <row r="18" ht="16.9" customHeight="1" spans="1:2">
      <c r="A18" s="173" t="s">
        <v>82</v>
      </c>
      <c r="B18" s="174">
        <v>2</v>
      </c>
    </row>
    <row r="19" ht="16.9" customHeight="1" spans="1:2">
      <c r="A19" s="173" t="s">
        <v>90</v>
      </c>
      <c r="B19" s="174"/>
    </row>
    <row r="20" ht="16.9" customHeight="1" spans="1:2">
      <c r="A20" s="173" t="s">
        <v>91</v>
      </c>
      <c r="B20" s="172">
        <v>1.2</v>
      </c>
    </row>
    <row r="21" ht="16.9" customHeight="1" spans="1:2">
      <c r="A21" s="173" t="s">
        <v>82</v>
      </c>
      <c r="B21" s="174">
        <v>1.2</v>
      </c>
    </row>
    <row r="22" ht="16.9" customHeight="1" spans="1:2">
      <c r="A22" s="173" t="s">
        <v>92</v>
      </c>
      <c r="B22" s="172">
        <v>0</v>
      </c>
    </row>
    <row r="23" ht="16.9" customHeight="1" spans="1:2">
      <c r="A23" s="173" t="s">
        <v>93</v>
      </c>
      <c r="B23" s="174"/>
    </row>
    <row r="24" ht="16.9" customHeight="1" spans="1:2">
      <c r="A24" s="173" t="s">
        <v>46</v>
      </c>
      <c r="B24" s="174">
        <v>4.4</v>
      </c>
    </row>
    <row r="25" ht="16.9" customHeight="1" spans="1:2">
      <c r="A25" s="173" t="s">
        <v>94</v>
      </c>
      <c r="B25" s="174">
        <v>0</v>
      </c>
    </row>
    <row r="26" ht="16.9" customHeight="1" spans="1:2">
      <c r="A26" s="173" t="s">
        <v>95</v>
      </c>
      <c r="B26" s="174"/>
    </row>
    <row r="27" ht="16.9" customHeight="1" spans="1:2">
      <c r="A27" s="173" t="s">
        <v>96</v>
      </c>
      <c r="B27" s="174">
        <v>4.4</v>
      </c>
    </row>
    <row r="28" ht="16.9" customHeight="1" spans="1:2">
      <c r="A28" s="173" t="s">
        <v>97</v>
      </c>
      <c r="B28" s="174">
        <v>4.4</v>
      </c>
    </row>
    <row r="29" ht="16.9" customHeight="1" spans="1:2">
      <c r="A29" s="173" t="s">
        <v>47</v>
      </c>
      <c r="B29" s="172">
        <v>0</v>
      </c>
    </row>
    <row r="30" ht="16.9" customHeight="1" spans="1:2">
      <c r="A30" s="173" t="s">
        <v>98</v>
      </c>
      <c r="B30" s="174">
        <v>0</v>
      </c>
    </row>
    <row r="31" ht="16.9" customHeight="1" spans="1:2">
      <c r="A31" s="173" t="s">
        <v>99</v>
      </c>
      <c r="B31" s="172"/>
    </row>
    <row r="32" ht="16.9" customHeight="1" spans="1:2">
      <c r="A32" s="173" t="s">
        <v>100</v>
      </c>
      <c r="B32" s="174">
        <v>5.1</v>
      </c>
    </row>
    <row r="33" ht="16.9" customHeight="1" spans="1:2">
      <c r="A33" s="173" t="s">
        <v>101</v>
      </c>
      <c r="B33" s="174">
        <v>5.1</v>
      </c>
    </row>
    <row r="34" ht="16.9" customHeight="1" spans="1:2">
      <c r="A34" s="173" t="s">
        <v>102</v>
      </c>
      <c r="B34" s="174">
        <v>5.1</v>
      </c>
    </row>
    <row r="35" ht="16.9" customHeight="1" spans="1:2">
      <c r="A35" s="173" t="s">
        <v>50</v>
      </c>
      <c r="B35" s="172">
        <v>96.9</v>
      </c>
    </row>
    <row r="36" ht="16.9" customHeight="1" spans="1:2">
      <c r="A36" s="173" t="s">
        <v>103</v>
      </c>
      <c r="B36" s="174">
        <v>0</v>
      </c>
    </row>
    <row r="37" ht="16.9" customHeight="1" spans="1:2">
      <c r="A37" s="173" t="s">
        <v>104</v>
      </c>
      <c r="B37" s="172"/>
    </row>
    <row r="38" ht="16.9" customHeight="1" spans="1:2">
      <c r="A38" s="173" t="s">
        <v>105</v>
      </c>
      <c r="B38" s="174">
        <v>93.5</v>
      </c>
    </row>
    <row r="39" ht="16.9" customHeight="1" spans="1:2">
      <c r="A39" s="173" t="s">
        <v>106</v>
      </c>
      <c r="B39" s="172">
        <v>30.1</v>
      </c>
    </row>
    <row r="40" ht="16.9" customHeight="1" spans="1:2">
      <c r="A40" s="173" t="s">
        <v>107</v>
      </c>
      <c r="B40" s="174">
        <v>3.6</v>
      </c>
    </row>
    <row r="41" ht="16.9" customHeight="1" spans="1:2">
      <c r="A41" s="173" t="s">
        <v>108</v>
      </c>
      <c r="B41" s="172">
        <v>49.3</v>
      </c>
    </row>
    <row r="42" ht="16.9" customHeight="1" spans="1:2">
      <c r="A42" s="173" t="s">
        <v>109</v>
      </c>
      <c r="B42" s="174">
        <v>10.5</v>
      </c>
    </row>
    <row r="43" ht="16.9" customHeight="1" spans="1:2">
      <c r="A43" s="173" t="s">
        <v>110</v>
      </c>
      <c r="B43" s="174">
        <v>3.4</v>
      </c>
    </row>
    <row r="44" ht="16.9" customHeight="1" spans="1:2">
      <c r="A44" s="173" t="s">
        <v>111</v>
      </c>
      <c r="B44" s="172">
        <v>3.4</v>
      </c>
    </row>
    <row r="45" ht="16.9" customHeight="1" spans="1:2">
      <c r="A45" s="173" t="s">
        <v>112</v>
      </c>
      <c r="B45" s="174">
        <v>29.3</v>
      </c>
    </row>
    <row r="46" ht="16.9" customHeight="1" spans="1:2">
      <c r="A46" s="171" t="s">
        <v>113</v>
      </c>
      <c r="B46" s="174">
        <v>10</v>
      </c>
    </row>
    <row r="47" ht="16.9" customHeight="1" spans="1:2">
      <c r="A47" s="173" t="s">
        <v>114</v>
      </c>
      <c r="B47" s="174">
        <v>10</v>
      </c>
    </row>
    <row r="48" ht="16.9" customHeight="1" spans="1:2">
      <c r="A48" s="173" t="s">
        <v>115</v>
      </c>
      <c r="B48" s="172"/>
    </row>
    <row r="49" ht="16.9" customHeight="1" spans="1:2">
      <c r="A49" s="173" t="s">
        <v>116</v>
      </c>
      <c r="B49" s="174">
        <v>19.3</v>
      </c>
    </row>
    <row r="50" ht="16.9" customHeight="1" spans="1:2">
      <c r="A50" s="173" t="s">
        <v>117</v>
      </c>
      <c r="B50" s="174">
        <v>19.3</v>
      </c>
    </row>
    <row r="51" ht="16.9" customHeight="1" spans="1:2">
      <c r="A51" s="173" t="s">
        <v>52</v>
      </c>
      <c r="B51" s="174">
        <v>22.6</v>
      </c>
    </row>
    <row r="52" ht="16.9" customHeight="1" spans="1:2">
      <c r="A52" s="173" t="s">
        <v>118</v>
      </c>
      <c r="B52" s="172">
        <v>22.6</v>
      </c>
    </row>
    <row r="53" ht="16.9" customHeight="1" spans="1:2">
      <c r="A53" s="173" t="s">
        <v>119</v>
      </c>
      <c r="B53" s="174">
        <v>22.6</v>
      </c>
    </row>
    <row r="54" ht="16.9" customHeight="1" spans="1:2">
      <c r="A54" s="173" t="s">
        <v>120</v>
      </c>
      <c r="B54" s="174"/>
    </row>
    <row r="55" ht="16.9" customHeight="1" spans="1:2">
      <c r="A55" s="173" t="s">
        <v>121</v>
      </c>
      <c r="B55" s="172"/>
    </row>
    <row r="56" ht="16.9" customHeight="1" spans="1:2">
      <c r="A56" s="173" t="s">
        <v>122</v>
      </c>
      <c r="B56" s="174">
        <v>0</v>
      </c>
    </row>
    <row r="57" ht="16.9" customHeight="1" spans="1:2">
      <c r="A57" s="173" t="s">
        <v>123</v>
      </c>
      <c r="B57" s="174"/>
    </row>
    <row r="58" ht="16.9" customHeight="1" spans="1:2">
      <c r="A58" s="173" t="s">
        <v>54</v>
      </c>
      <c r="B58" s="174">
        <v>163.1</v>
      </c>
    </row>
    <row r="59" ht="16.9" customHeight="1" spans="1:2">
      <c r="A59" s="173" t="s">
        <v>124</v>
      </c>
      <c r="B59" s="174">
        <v>3</v>
      </c>
    </row>
    <row r="60" ht="16.9" customHeight="1" spans="1:2">
      <c r="A60" s="173" t="s">
        <v>125</v>
      </c>
      <c r="B60" s="174">
        <v>3</v>
      </c>
    </row>
    <row r="61" ht="16.9" customHeight="1" spans="1:2">
      <c r="A61" s="173" t="s">
        <v>126</v>
      </c>
      <c r="B61" s="174"/>
    </row>
    <row r="62" ht="16.9" customHeight="1" spans="1:2">
      <c r="A62" s="173" t="s">
        <v>127</v>
      </c>
      <c r="B62" s="174"/>
    </row>
    <row r="63" ht="16.9" customHeight="1" spans="1:2">
      <c r="A63" s="173" t="s">
        <v>128</v>
      </c>
      <c r="B63" s="172">
        <v>10</v>
      </c>
    </row>
    <row r="64" ht="16.9" customHeight="1" spans="1:2">
      <c r="A64" s="173" t="s">
        <v>129</v>
      </c>
      <c r="B64" s="174">
        <v>10</v>
      </c>
    </row>
    <row r="65" ht="16.9" customHeight="1" spans="1:2">
      <c r="A65" s="173" t="s">
        <v>130</v>
      </c>
      <c r="B65" s="174">
        <v>0</v>
      </c>
    </row>
    <row r="66" ht="16.9" customHeight="1" spans="1:2">
      <c r="A66" s="173" t="s">
        <v>131</v>
      </c>
      <c r="B66" s="174"/>
    </row>
    <row r="67" ht="16.9" customHeight="1" spans="1:2">
      <c r="A67" s="173" t="s">
        <v>132</v>
      </c>
      <c r="B67" s="174"/>
    </row>
    <row r="68" ht="16.9" customHeight="1" spans="1:2">
      <c r="A68" s="173" t="s">
        <v>133</v>
      </c>
      <c r="B68" s="174">
        <v>11.6</v>
      </c>
    </row>
    <row r="69" ht="16.9" customHeight="1" spans="1:2">
      <c r="A69" s="173" t="s">
        <v>134</v>
      </c>
      <c r="B69" s="172"/>
    </row>
    <row r="70" ht="16.9" customHeight="1" spans="1:2">
      <c r="A70" s="173" t="s">
        <v>135</v>
      </c>
      <c r="B70" s="174">
        <v>11.6</v>
      </c>
    </row>
    <row r="71" ht="16.9" customHeight="1" spans="1:2">
      <c r="A71" s="173" t="s">
        <v>136</v>
      </c>
      <c r="B71" s="174">
        <v>138.5</v>
      </c>
    </row>
    <row r="72" ht="16.9" customHeight="1" spans="1:2">
      <c r="A72" s="173" t="s">
        <v>137</v>
      </c>
      <c r="B72" s="174"/>
    </row>
    <row r="73" ht="16.9" customHeight="1" spans="1:2">
      <c r="A73" s="173" t="s">
        <v>138</v>
      </c>
      <c r="B73" s="174">
        <v>138.5</v>
      </c>
    </row>
    <row r="74" ht="16.9" customHeight="1" spans="1:2">
      <c r="A74" s="173" t="s">
        <v>139</v>
      </c>
      <c r="B74" s="174"/>
    </row>
    <row r="75" ht="16.9" customHeight="1" spans="1:2">
      <c r="A75" s="173" t="s">
        <v>140</v>
      </c>
      <c r="B75" s="174"/>
    </row>
    <row r="76" ht="16.9" customHeight="1" spans="1:2">
      <c r="A76" s="173" t="s">
        <v>55</v>
      </c>
      <c r="B76" s="174">
        <v>0</v>
      </c>
    </row>
    <row r="77" ht="16.9" customHeight="1" spans="1:2">
      <c r="A77" s="173" t="s">
        <v>141</v>
      </c>
      <c r="B77" s="174">
        <v>0</v>
      </c>
    </row>
    <row r="78" ht="16.9" customHeight="1" spans="1:2">
      <c r="A78" s="173" t="s">
        <v>82</v>
      </c>
      <c r="B78" s="174"/>
    </row>
    <row r="79" ht="16.9" customHeight="1" spans="1:2">
      <c r="A79" s="173" t="s">
        <v>61</v>
      </c>
      <c r="B79" s="174">
        <v>36.9</v>
      </c>
    </row>
    <row r="80" ht="16.9" customHeight="1" spans="1:2">
      <c r="A80" s="173" t="s">
        <v>142</v>
      </c>
      <c r="B80" s="174">
        <v>0</v>
      </c>
    </row>
    <row r="81" ht="16.9" customHeight="1" spans="1:2">
      <c r="A81" s="173" t="s">
        <v>143</v>
      </c>
      <c r="B81" s="174"/>
    </row>
    <row r="82" ht="16.9" customHeight="1" spans="1:2">
      <c r="A82" s="173" t="s">
        <v>144</v>
      </c>
      <c r="B82" s="174">
        <v>36.9</v>
      </c>
    </row>
    <row r="83" ht="16.9" customHeight="1" spans="1:2">
      <c r="A83" s="173" t="s">
        <v>145</v>
      </c>
      <c r="B83" s="174">
        <v>36.9</v>
      </c>
    </row>
    <row r="84" ht="16.9" customHeight="1" spans="1:2">
      <c r="A84" s="173" t="s">
        <v>146</v>
      </c>
      <c r="B84" s="174">
        <v>1.6</v>
      </c>
    </row>
    <row r="85" ht="16.9" customHeight="1" spans="1:2">
      <c r="A85" s="173" t="s">
        <v>147</v>
      </c>
      <c r="B85" s="174">
        <v>1.3</v>
      </c>
    </row>
    <row r="86" ht="16.9" customHeight="1" spans="1:2">
      <c r="A86" s="173" t="s">
        <v>82</v>
      </c>
      <c r="B86" s="172">
        <v>0.5</v>
      </c>
    </row>
    <row r="87" ht="16.9" customHeight="1" spans="1:2">
      <c r="A87" s="173" t="s">
        <v>148</v>
      </c>
      <c r="B87" s="172">
        <v>0.8</v>
      </c>
    </row>
    <row r="88" ht="16.9" customHeight="1" spans="1:2">
      <c r="A88" s="173" t="s">
        <v>149</v>
      </c>
      <c r="B88" s="174">
        <v>0.3</v>
      </c>
    </row>
    <row r="89" ht="16.9" customHeight="1" spans="1:2">
      <c r="A89" s="173" t="s">
        <v>150</v>
      </c>
      <c r="B89" s="172">
        <v>0.3</v>
      </c>
    </row>
    <row r="90" spans="1:2">
      <c r="A90" s="175" t="s">
        <v>151</v>
      </c>
      <c r="B90" s="172">
        <v>935.8</v>
      </c>
    </row>
  </sheetData>
  <mergeCells count="2">
    <mergeCell ref="A1:B1"/>
    <mergeCell ref="A2:B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tabSelected="1" topLeftCell="B1" workbookViewId="0">
      <selection activeCell="K21" sqref="K21"/>
    </sheetView>
  </sheetViews>
  <sheetFormatPr defaultColWidth="9" defaultRowHeight="15.6" outlineLevelCol="2"/>
  <cols>
    <col min="1" max="1" width="16" style="41" customWidth="1"/>
    <col min="2" max="2" width="38.6296296296296" style="41" customWidth="1"/>
    <col min="3" max="3" width="26.1296296296296" style="151" customWidth="1"/>
    <col min="4" max="254" width="9" style="41"/>
    <col min="255" max="255" width="16" style="41" customWidth="1"/>
    <col min="256" max="256" width="38.6296296296296" style="41" customWidth="1"/>
    <col min="257" max="257" width="26.1296296296296" style="41" customWidth="1"/>
    <col min="258" max="510" width="9" style="41"/>
    <col min="511" max="511" width="16" style="41" customWidth="1"/>
    <col min="512" max="512" width="38.6296296296296" style="41" customWidth="1"/>
    <col min="513" max="513" width="26.1296296296296" style="41" customWidth="1"/>
    <col min="514" max="766" width="9" style="41"/>
    <col min="767" max="767" width="16" style="41" customWidth="1"/>
    <col min="768" max="768" width="38.6296296296296" style="41" customWidth="1"/>
    <col min="769" max="769" width="26.1296296296296" style="41" customWidth="1"/>
    <col min="770" max="1022" width="9" style="41"/>
    <col min="1023" max="1023" width="16" style="41" customWidth="1"/>
    <col min="1024" max="1024" width="38.6296296296296" style="41" customWidth="1"/>
    <col min="1025" max="1025" width="26.1296296296296" style="41" customWidth="1"/>
    <col min="1026" max="1278" width="9" style="41"/>
    <col min="1279" max="1279" width="16" style="41" customWidth="1"/>
    <col min="1280" max="1280" width="38.6296296296296" style="41" customWidth="1"/>
    <col min="1281" max="1281" width="26.1296296296296" style="41" customWidth="1"/>
    <col min="1282" max="1534" width="9" style="41"/>
    <col min="1535" max="1535" width="16" style="41" customWidth="1"/>
    <col min="1536" max="1536" width="38.6296296296296" style="41" customWidth="1"/>
    <col min="1537" max="1537" width="26.1296296296296" style="41" customWidth="1"/>
    <col min="1538" max="1790" width="9" style="41"/>
    <col min="1791" max="1791" width="16" style="41" customWidth="1"/>
    <col min="1792" max="1792" width="38.6296296296296" style="41" customWidth="1"/>
    <col min="1793" max="1793" width="26.1296296296296" style="41" customWidth="1"/>
    <col min="1794" max="2046" width="9" style="41"/>
    <col min="2047" max="2047" width="16" style="41" customWidth="1"/>
    <col min="2048" max="2048" width="38.6296296296296" style="41" customWidth="1"/>
    <col min="2049" max="2049" width="26.1296296296296" style="41" customWidth="1"/>
    <col min="2050" max="2302" width="9" style="41"/>
    <col min="2303" max="2303" width="16" style="41" customWidth="1"/>
    <col min="2304" max="2304" width="38.6296296296296" style="41" customWidth="1"/>
    <col min="2305" max="2305" width="26.1296296296296" style="41" customWidth="1"/>
    <col min="2306" max="2558" width="9" style="41"/>
    <col min="2559" max="2559" width="16" style="41" customWidth="1"/>
    <col min="2560" max="2560" width="38.6296296296296" style="41" customWidth="1"/>
    <col min="2561" max="2561" width="26.1296296296296" style="41" customWidth="1"/>
    <col min="2562" max="2814" width="9" style="41"/>
    <col min="2815" max="2815" width="16" style="41" customWidth="1"/>
    <col min="2816" max="2816" width="38.6296296296296" style="41" customWidth="1"/>
    <col min="2817" max="2817" width="26.1296296296296" style="41" customWidth="1"/>
    <col min="2818" max="3070" width="9" style="41"/>
    <col min="3071" max="3071" width="16" style="41" customWidth="1"/>
    <col min="3072" max="3072" width="38.6296296296296" style="41" customWidth="1"/>
    <col min="3073" max="3073" width="26.1296296296296" style="41" customWidth="1"/>
    <col min="3074" max="3326" width="9" style="41"/>
    <col min="3327" max="3327" width="16" style="41" customWidth="1"/>
    <col min="3328" max="3328" width="38.6296296296296" style="41" customWidth="1"/>
    <col min="3329" max="3329" width="26.1296296296296" style="41" customWidth="1"/>
    <col min="3330" max="3582" width="9" style="41"/>
    <col min="3583" max="3583" width="16" style="41" customWidth="1"/>
    <col min="3584" max="3584" width="38.6296296296296" style="41" customWidth="1"/>
    <col min="3585" max="3585" width="26.1296296296296" style="41" customWidth="1"/>
    <col min="3586" max="3838" width="9" style="41"/>
    <col min="3839" max="3839" width="16" style="41" customWidth="1"/>
    <col min="3840" max="3840" width="38.6296296296296" style="41" customWidth="1"/>
    <col min="3841" max="3841" width="26.1296296296296" style="41" customWidth="1"/>
    <col min="3842" max="4094" width="9" style="41"/>
    <col min="4095" max="4095" width="16" style="41" customWidth="1"/>
    <col min="4096" max="4096" width="38.6296296296296" style="41" customWidth="1"/>
    <col min="4097" max="4097" width="26.1296296296296" style="41" customWidth="1"/>
    <col min="4098" max="4350" width="9" style="41"/>
    <col min="4351" max="4351" width="16" style="41" customWidth="1"/>
    <col min="4352" max="4352" width="38.6296296296296" style="41" customWidth="1"/>
    <col min="4353" max="4353" width="26.1296296296296" style="41" customWidth="1"/>
    <col min="4354" max="4606" width="9" style="41"/>
    <col min="4607" max="4607" width="16" style="41" customWidth="1"/>
    <col min="4608" max="4608" width="38.6296296296296" style="41" customWidth="1"/>
    <col min="4609" max="4609" width="26.1296296296296" style="41" customWidth="1"/>
    <col min="4610" max="4862" width="9" style="41"/>
    <col min="4863" max="4863" width="16" style="41" customWidth="1"/>
    <col min="4864" max="4864" width="38.6296296296296" style="41" customWidth="1"/>
    <col min="4865" max="4865" width="26.1296296296296" style="41" customWidth="1"/>
    <col min="4866" max="5118" width="9" style="41"/>
    <col min="5119" max="5119" width="16" style="41" customWidth="1"/>
    <col min="5120" max="5120" width="38.6296296296296" style="41" customWidth="1"/>
    <col min="5121" max="5121" width="26.1296296296296" style="41" customWidth="1"/>
    <col min="5122" max="5374" width="9" style="41"/>
    <col min="5375" max="5375" width="16" style="41" customWidth="1"/>
    <col min="5376" max="5376" width="38.6296296296296" style="41" customWidth="1"/>
    <col min="5377" max="5377" width="26.1296296296296" style="41" customWidth="1"/>
    <col min="5378" max="5630" width="9" style="41"/>
    <col min="5631" max="5631" width="16" style="41" customWidth="1"/>
    <col min="5632" max="5632" width="38.6296296296296" style="41" customWidth="1"/>
    <col min="5633" max="5633" width="26.1296296296296" style="41" customWidth="1"/>
    <col min="5634" max="5886" width="9" style="41"/>
    <col min="5887" max="5887" width="16" style="41" customWidth="1"/>
    <col min="5888" max="5888" width="38.6296296296296" style="41" customWidth="1"/>
    <col min="5889" max="5889" width="26.1296296296296" style="41" customWidth="1"/>
    <col min="5890" max="6142" width="9" style="41"/>
    <col min="6143" max="6143" width="16" style="41" customWidth="1"/>
    <col min="6144" max="6144" width="38.6296296296296" style="41" customWidth="1"/>
    <col min="6145" max="6145" width="26.1296296296296" style="41" customWidth="1"/>
    <col min="6146" max="6398" width="9" style="41"/>
    <col min="6399" max="6399" width="16" style="41" customWidth="1"/>
    <col min="6400" max="6400" width="38.6296296296296" style="41" customWidth="1"/>
    <col min="6401" max="6401" width="26.1296296296296" style="41" customWidth="1"/>
    <col min="6402" max="6654" width="9" style="41"/>
    <col min="6655" max="6655" width="16" style="41" customWidth="1"/>
    <col min="6656" max="6656" width="38.6296296296296" style="41" customWidth="1"/>
    <col min="6657" max="6657" width="26.1296296296296" style="41" customWidth="1"/>
    <col min="6658" max="6910" width="9" style="41"/>
    <col min="6911" max="6911" width="16" style="41" customWidth="1"/>
    <col min="6912" max="6912" width="38.6296296296296" style="41" customWidth="1"/>
    <col min="6913" max="6913" width="26.1296296296296" style="41" customWidth="1"/>
    <col min="6914" max="7166" width="9" style="41"/>
    <col min="7167" max="7167" width="16" style="41" customWidth="1"/>
    <col min="7168" max="7168" width="38.6296296296296" style="41" customWidth="1"/>
    <col min="7169" max="7169" width="26.1296296296296" style="41" customWidth="1"/>
    <col min="7170" max="7422" width="9" style="41"/>
    <col min="7423" max="7423" width="16" style="41" customWidth="1"/>
    <col min="7424" max="7424" width="38.6296296296296" style="41" customWidth="1"/>
    <col min="7425" max="7425" width="26.1296296296296" style="41" customWidth="1"/>
    <col min="7426" max="7678" width="9" style="41"/>
    <col min="7679" max="7679" width="16" style="41" customWidth="1"/>
    <col min="7680" max="7680" width="38.6296296296296" style="41" customWidth="1"/>
    <col min="7681" max="7681" width="26.1296296296296" style="41" customWidth="1"/>
    <col min="7682" max="7934" width="9" style="41"/>
    <col min="7935" max="7935" width="16" style="41" customWidth="1"/>
    <col min="7936" max="7936" width="38.6296296296296" style="41" customWidth="1"/>
    <col min="7937" max="7937" width="26.1296296296296" style="41" customWidth="1"/>
    <col min="7938" max="8190" width="9" style="41"/>
    <col min="8191" max="8191" width="16" style="41" customWidth="1"/>
    <col min="8192" max="8192" width="38.6296296296296" style="41" customWidth="1"/>
    <col min="8193" max="8193" width="26.1296296296296" style="41" customWidth="1"/>
    <col min="8194" max="8446" width="9" style="41"/>
    <col min="8447" max="8447" width="16" style="41" customWidth="1"/>
    <col min="8448" max="8448" width="38.6296296296296" style="41" customWidth="1"/>
    <col min="8449" max="8449" width="26.1296296296296" style="41" customWidth="1"/>
    <col min="8450" max="8702" width="9" style="41"/>
    <col min="8703" max="8703" width="16" style="41" customWidth="1"/>
    <col min="8704" max="8704" width="38.6296296296296" style="41" customWidth="1"/>
    <col min="8705" max="8705" width="26.1296296296296" style="41" customWidth="1"/>
    <col min="8706" max="8958" width="9" style="41"/>
    <col min="8959" max="8959" width="16" style="41" customWidth="1"/>
    <col min="8960" max="8960" width="38.6296296296296" style="41" customWidth="1"/>
    <col min="8961" max="8961" width="26.1296296296296" style="41" customWidth="1"/>
    <col min="8962" max="9214" width="9" style="41"/>
    <col min="9215" max="9215" width="16" style="41" customWidth="1"/>
    <col min="9216" max="9216" width="38.6296296296296" style="41" customWidth="1"/>
    <col min="9217" max="9217" width="26.1296296296296" style="41" customWidth="1"/>
    <col min="9218" max="9470" width="9" style="41"/>
    <col min="9471" max="9471" width="16" style="41" customWidth="1"/>
    <col min="9472" max="9472" width="38.6296296296296" style="41" customWidth="1"/>
    <col min="9473" max="9473" width="26.1296296296296" style="41" customWidth="1"/>
    <col min="9474" max="9726" width="9" style="41"/>
    <col min="9727" max="9727" width="16" style="41" customWidth="1"/>
    <col min="9728" max="9728" width="38.6296296296296" style="41" customWidth="1"/>
    <col min="9729" max="9729" width="26.1296296296296" style="41" customWidth="1"/>
    <col min="9730" max="9982" width="9" style="41"/>
    <col min="9983" max="9983" width="16" style="41" customWidth="1"/>
    <col min="9984" max="9984" width="38.6296296296296" style="41" customWidth="1"/>
    <col min="9985" max="9985" width="26.1296296296296" style="41" customWidth="1"/>
    <col min="9986" max="10238" width="9" style="41"/>
    <col min="10239" max="10239" width="16" style="41" customWidth="1"/>
    <col min="10240" max="10240" width="38.6296296296296" style="41" customWidth="1"/>
    <col min="10241" max="10241" width="26.1296296296296" style="41" customWidth="1"/>
    <col min="10242" max="10494" width="9" style="41"/>
    <col min="10495" max="10495" width="16" style="41" customWidth="1"/>
    <col min="10496" max="10496" width="38.6296296296296" style="41" customWidth="1"/>
    <col min="10497" max="10497" width="26.1296296296296" style="41" customWidth="1"/>
    <col min="10498" max="10750" width="9" style="41"/>
    <col min="10751" max="10751" width="16" style="41" customWidth="1"/>
    <col min="10752" max="10752" width="38.6296296296296" style="41" customWidth="1"/>
    <col min="10753" max="10753" width="26.1296296296296" style="41" customWidth="1"/>
    <col min="10754" max="11006" width="9" style="41"/>
    <col min="11007" max="11007" width="16" style="41" customWidth="1"/>
    <col min="11008" max="11008" width="38.6296296296296" style="41" customWidth="1"/>
    <col min="11009" max="11009" width="26.1296296296296" style="41" customWidth="1"/>
    <col min="11010" max="11262" width="9" style="41"/>
    <col min="11263" max="11263" width="16" style="41" customWidth="1"/>
    <col min="11264" max="11264" width="38.6296296296296" style="41" customWidth="1"/>
    <col min="11265" max="11265" width="26.1296296296296" style="41" customWidth="1"/>
    <col min="11266" max="11518" width="9" style="41"/>
    <col min="11519" max="11519" width="16" style="41" customWidth="1"/>
    <col min="11520" max="11520" width="38.6296296296296" style="41" customWidth="1"/>
    <col min="11521" max="11521" width="26.1296296296296" style="41" customWidth="1"/>
    <col min="11522" max="11774" width="9" style="41"/>
    <col min="11775" max="11775" width="16" style="41" customWidth="1"/>
    <col min="11776" max="11776" width="38.6296296296296" style="41" customWidth="1"/>
    <col min="11777" max="11777" width="26.1296296296296" style="41" customWidth="1"/>
    <col min="11778" max="12030" width="9" style="41"/>
    <col min="12031" max="12031" width="16" style="41" customWidth="1"/>
    <col min="12032" max="12032" width="38.6296296296296" style="41" customWidth="1"/>
    <col min="12033" max="12033" width="26.1296296296296" style="41" customWidth="1"/>
    <col min="12034" max="12286" width="9" style="41"/>
    <col min="12287" max="12287" width="16" style="41" customWidth="1"/>
    <col min="12288" max="12288" width="38.6296296296296" style="41" customWidth="1"/>
    <col min="12289" max="12289" width="26.1296296296296" style="41" customWidth="1"/>
    <col min="12290" max="12542" width="9" style="41"/>
    <col min="12543" max="12543" width="16" style="41" customWidth="1"/>
    <col min="12544" max="12544" width="38.6296296296296" style="41" customWidth="1"/>
    <col min="12545" max="12545" width="26.1296296296296" style="41" customWidth="1"/>
    <col min="12546" max="12798" width="9" style="41"/>
    <col min="12799" max="12799" width="16" style="41" customWidth="1"/>
    <col min="12800" max="12800" width="38.6296296296296" style="41" customWidth="1"/>
    <col min="12801" max="12801" width="26.1296296296296" style="41" customWidth="1"/>
    <col min="12802" max="13054" width="9" style="41"/>
    <col min="13055" max="13055" width="16" style="41" customWidth="1"/>
    <col min="13056" max="13056" width="38.6296296296296" style="41" customWidth="1"/>
    <col min="13057" max="13057" width="26.1296296296296" style="41" customWidth="1"/>
    <col min="13058" max="13310" width="9" style="41"/>
    <col min="13311" max="13311" width="16" style="41" customWidth="1"/>
    <col min="13312" max="13312" width="38.6296296296296" style="41" customWidth="1"/>
    <col min="13313" max="13313" width="26.1296296296296" style="41" customWidth="1"/>
    <col min="13314" max="13566" width="9" style="41"/>
    <col min="13567" max="13567" width="16" style="41" customWidth="1"/>
    <col min="13568" max="13568" width="38.6296296296296" style="41" customWidth="1"/>
    <col min="13569" max="13569" width="26.1296296296296" style="41" customWidth="1"/>
    <col min="13570" max="13822" width="9" style="41"/>
    <col min="13823" max="13823" width="16" style="41" customWidth="1"/>
    <col min="13824" max="13824" width="38.6296296296296" style="41" customWidth="1"/>
    <col min="13825" max="13825" width="26.1296296296296" style="41" customWidth="1"/>
    <col min="13826" max="14078" width="9" style="41"/>
    <col min="14079" max="14079" width="16" style="41" customWidth="1"/>
    <col min="14080" max="14080" width="38.6296296296296" style="41" customWidth="1"/>
    <col min="14081" max="14081" width="26.1296296296296" style="41" customWidth="1"/>
    <col min="14082" max="14334" width="9" style="41"/>
    <col min="14335" max="14335" width="16" style="41" customWidth="1"/>
    <col min="14336" max="14336" width="38.6296296296296" style="41" customWidth="1"/>
    <col min="14337" max="14337" width="26.1296296296296" style="41" customWidth="1"/>
    <col min="14338" max="14590" width="9" style="41"/>
    <col min="14591" max="14591" width="16" style="41" customWidth="1"/>
    <col min="14592" max="14592" width="38.6296296296296" style="41" customWidth="1"/>
    <col min="14593" max="14593" width="26.1296296296296" style="41" customWidth="1"/>
    <col min="14594" max="14846" width="9" style="41"/>
    <col min="14847" max="14847" width="16" style="41" customWidth="1"/>
    <col min="14848" max="14848" width="38.6296296296296" style="41" customWidth="1"/>
    <col min="14849" max="14849" width="26.1296296296296" style="41" customWidth="1"/>
    <col min="14850" max="15102" width="9" style="41"/>
    <col min="15103" max="15103" width="16" style="41" customWidth="1"/>
    <col min="15104" max="15104" width="38.6296296296296" style="41" customWidth="1"/>
    <col min="15105" max="15105" width="26.1296296296296" style="41" customWidth="1"/>
    <col min="15106" max="15358" width="9" style="41"/>
    <col min="15359" max="15359" width="16" style="41" customWidth="1"/>
    <col min="15360" max="15360" width="38.6296296296296" style="41" customWidth="1"/>
    <col min="15361" max="15361" width="26.1296296296296" style="41" customWidth="1"/>
    <col min="15362" max="15614" width="9" style="41"/>
    <col min="15615" max="15615" width="16" style="41" customWidth="1"/>
    <col min="15616" max="15616" width="38.6296296296296" style="41" customWidth="1"/>
    <col min="15617" max="15617" width="26.1296296296296" style="41" customWidth="1"/>
    <col min="15618" max="15870" width="9" style="41"/>
    <col min="15871" max="15871" width="16" style="41" customWidth="1"/>
    <col min="15872" max="15872" width="38.6296296296296" style="41" customWidth="1"/>
    <col min="15873" max="15873" width="26.1296296296296" style="41" customWidth="1"/>
    <col min="15874" max="16126" width="9" style="41"/>
    <col min="16127" max="16127" width="16" style="41" customWidth="1"/>
    <col min="16128" max="16128" width="38.6296296296296" style="41" customWidth="1"/>
    <col min="16129" max="16129" width="26.1296296296296" style="41" customWidth="1"/>
    <col min="16130" max="16384" width="9" style="41"/>
  </cols>
  <sheetData>
    <row r="1" ht="21" customHeight="1" spans="1:1">
      <c r="A1" s="39" t="s">
        <v>152</v>
      </c>
    </row>
    <row r="2" ht="24.75" customHeight="1" spans="1:3">
      <c r="A2" s="152" t="s">
        <v>153</v>
      </c>
      <c r="B2" s="152"/>
      <c r="C2" s="152"/>
    </row>
    <row r="3" s="39" customFormat="1" ht="24" customHeight="1" spans="3:3">
      <c r="C3" s="153" t="s">
        <v>31</v>
      </c>
    </row>
    <row r="4" s="40" customFormat="1" ht="43.5" customHeight="1" spans="1:3">
      <c r="A4" s="154" t="s">
        <v>154</v>
      </c>
      <c r="B4" s="154" t="s">
        <v>80</v>
      </c>
      <c r="C4" s="155" t="s">
        <v>4</v>
      </c>
    </row>
    <row r="5" s="114" customFormat="1" ht="21.75" customHeight="1" spans="1:3">
      <c r="A5" s="156" t="s">
        <v>155</v>
      </c>
      <c r="B5" s="156" t="s">
        <v>156</v>
      </c>
      <c r="C5" s="157">
        <f>SUM(C6:C16)</f>
        <v>580.6</v>
      </c>
    </row>
    <row r="6" s="39" customFormat="1" ht="21.75" customHeight="1" spans="1:3">
      <c r="A6" s="158" t="s">
        <v>157</v>
      </c>
      <c r="B6" s="158" t="s">
        <v>158</v>
      </c>
      <c r="C6" s="157">
        <v>163.3</v>
      </c>
    </row>
    <row r="7" s="40" customFormat="1" ht="21.75" customHeight="1" spans="1:3">
      <c r="A7" s="158" t="s">
        <v>159</v>
      </c>
      <c r="B7" s="158" t="s">
        <v>160</v>
      </c>
      <c r="C7" s="157">
        <v>108.3</v>
      </c>
    </row>
    <row r="8" s="39" customFormat="1" ht="21.75" customHeight="1" spans="1:3">
      <c r="A8" s="158" t="s">
        <v>161</v>
      </c>
      <c r="B8" s="158" t="s">
        <v>162</v>
      </c>
      <c r="C8" s="157">
        <v>6.1</v>
      </c>
    </row>
    <row r="9" s="39" customFormat="1" ht="21.75" customHeight="1" spans="1:3">
      <c r="A9" s="158" t="s">
        <v>163</v>
      </c>
      <c r="B9" s="158" t="s">
        <v>164</v>
      </c>
      <c r="C9" s="157">
        <v>1.5</v>
      </c>
    </row>
    <row r="10" s="40" customFormat="1" ht="21.75" customHeight="1" spans="1:3">
      <c r="A10" s="158" t="s">
        <v>165</v>
      </c>
      <c r="B10" s="158" t="s">
        <v>166</v>
      </c>
      <c r="C10" s="157"/>
    </row>
    <row r="11" spans="1:3">
      <c r="A11" s="158" t="s">
        <v>167</v>
      </c>
      <c r="B11" s="158" t="s">
        <v>168</v>
      </c>
      <c r="C11" s="157">
        <v>89.2</v>
      </c>
    </row>
    <row r="12" spans="1:3">
      <c r="A12" s="159">
        <v>30108</v>
      </c>
      <c r="B12" s="158" t="s">
        <v>169</v>
      </c>
      <c r="C12" s="157">
        <v>49.3</v>
      </c>
    </row>
    <row r="13" spans="1:3">
      <c r="A13" s="159">
        <v>30109</v>
      </c>
      <c r="B13" s="158" t="s">
        <v>170</v>
      </c>
      <c r="C13" s="157">
        <v>10.5</v>
      </c>
    </row>
    <row r="14" spans="1:3">
      <c r="A14" s="160">
        <v>30110</v>
      </c>
      <c r="B14" s="160" t="s">
        <v>171</v>
      </c>
      <c r="C14" s="157">
        <v>19.3</v>
      </c>
    </row>
    <row r="15" spans="1:3">
      <c r="A15" s="160">
        <v>30113</v>
      </c>
      <c r="B15" s="160" t="s">
        <v>145</v>
      </c>
      <c r="C15" s="157">
        <v>36.9</v>
      </c>
    </row>
    <row r="16" spans="1:3">
      <c r="A16" s="159">
        <v>30199</v>
      </c>
      <c r="B16" s="158" t="s">
        <v>172</v>
      </c>
      <c r="C16" s="157">
        <v>96.2</v>
      </c>
    </row>
    <row r="17" spans="1:3">
      <c r="A17" s="156" t="s">
        <v>173</v>
      </c>
      <c r="B17" s="156" t="s">
        <v>174</v>
      </c>
      <c r="C17" s="157">
        <f>SUM(C18:C44)</f>
        <v>250</v>
      </c>
    </row>
    <row r="18" spans="1:3">
      <c r="A18" s="158" t="s">
        <v>175</v>
      </c>
      <c r="B18" s="158" t="s">
        <v>176</v>
      </c>
      <c r="C18" s="157">
        <v>135.2</v>
      </c>
    </row>
    <row r="19" spans="1:3">
      <c r="A19" s="158" t="s">
        <v>177</v>
      </c>
      <c r="B19" s="158" t="s">
        <v>178</v>
      </c>
      <c r="C19" s="157"/>
    </row>
    <row r="20" spans="1:3">
      <c r="A20" s="158" t="s">
        <v>179</v>
      </c>
      <c r="B20" s="158" t="s">
        <v>180</v>
      </c>
      <c r="C20" s="157"/>
    </row>
    <row r="21" spans="1:3">
      <c r="A21" s="158" t="s">
        <v>181</v>
      </c>
      <c r="B21" s="158" t="s">
        <v>182</v>
      </c>
      <c r="C21" s="157"/>
    </row>
    <row r="22" spans="1:3">
      <c r="A22" s="158" t="s">
        <v>183</v>
      </c>
      <c r="B22" s="158" t="s">
        <v>184</v>
      </c>
      <c r="C22" s="157"/>
    </row>
    <row r="23" spans="1:3">
      <c r="A23" s="158" t="s">
        <v>185</v>
      </c>
      <c r="B23" s="158" t="s">
        <v>186</v>
      </c>
      <c r="C23" s="157">
        <v>5</v>
      </c>
    </row>
    <row r="24" spans="1:3">
      <c r="A24" s="158" t="s">
        <v>187</v>
      </c>
      <c r="B24" s="158" t="s">
        <v>188</v>
      </c>
      <c r="C24" s="157">
        <v>11.8</v>
      </c>
    </row>
    <row r="25" spans="1:3">
      <c r="A25" s="158" t="s">
        <v>189</v>
      </c>
      <c r="B25" s="158" t="s">
        <v>190</v>
      </c>
      <c r="C25" s="157">
        <v>12</v>
      </c>
    </row>
    <row r="26" spans="1:3">
      <c r="A26" s="158" t="s">
        <v>191</v>
      </c>
      <c r="B26" s="158" t="s">
        <v>192</v>
      </c>
      <c r="C26" s="157"/>
    </row>
    <row r="27" spans="1:3">
      <c r="A27" s="158" t="s">
        <v>193</v>
      </c>
      <c r="B27" s="158" t="s">
        <v>194</v>
      </c>
      <c r="C27" s="157">
        <v>3.5</v>
      </c>
    </row>
    <row r="28" spans="1:3">
      <c r="A28" s="158" t="s">
        <v>195</v>
      </c>
      <c r="B28" s="158" t="s">
        <v>196</v>
      </c>
      <c r="C28" s="157"/>
    </row>
    <row r="29" spans="1:3">
      <c r="A29" s="158" t="s">
        <v>197</v>
      </c>
      <c r="B29" s="158" t="s">
        <v>198</v>
      </c>
      <c r="C29" s="157">
        <v>3.5</v>
      </c>
    </row>
    <row r="30" spans="1:3">
      <c r="A30" s="158" t="s">
        <v>199</v>
      </c>
      <c r="B30" s="158" t="s">
        <v>200</v>
      </c>
      <c r="C30" s="157"/>
    </row>
    <row r="31" spans="1:3">
      <c r="A31" s="158" t="s">
        <v>201</v>
      </c>
      <c r="B31" s="158" t="s">
        <v>202</v>
      </c>
      <c r="C31" s="157"/>
    </row>
    <row r="32" spans="1:3">
      <c r="A32" s="158" t="s">
        <v>203</v>
      </c>
      <c r="B32" s="158" t="s">
        <v>204</v>
      </c>
      <c r="C32" s="157"/>
    </row>
    <row r="33" spans="1:3">
      <c r="A33" s="158" t="s">
        <v>205</v>
      </c>
      <c r="B33" s="158" t="s">
        <v>206</v>
      </c>
      <c r="C33" s="157"/>
    </row>
    <row r="34" spans="1:3">
      <c r="A34" s="158" t="s">
        <v>207</v>
      </c>
      <c r="B34" s="158" t="s">
        <v>208</v>
      </c>
      <c r="C34" s="157"/>
    </row>
    <row r="35" spans="1:3">
      <c r="A35" s="158" t="s">
        <v>209</v>
      </c>
      <c r="B35" s="158" t="s">
        <v>210</v>
      </c>
      <c r="C35" s="157"/>
    </row>
    <row r="36" spans="1:3">
      <c r="A36" s="158" t="s">
        <v>211</v>
      </c>
      <c r="B36" s="158" t="s">
        <v>212</v>
      </c>
      <c r="C36" s="157"/>
    </row>
    <row r="37" spans="1:3">
      <c r="A37" s="158" t="s">
        <v>213</v>
      </c>
      <c r="B37" s="158" t="s">
        <v>214</v>
      </c>
      <c r="C37" s="157">
        <v>43.8</v>
      </c>
    </row>
    <row r="38" spans="1:3">
      <c r="A38" s="158" t="s">
        <v>215</v>
      </c>
      <c r="B38" s="158" t="s">
        <v>216</v>
      </c>
      <c r="C38" s="157"/>
    </row>
    <row r="39" spans="1:3">
      <c r="A39" s="158" t="s">
        <v>217</v>
      </c>
      <c r="B39" s="158" t="s">
        <v>218</v>
      </c>
      <c r="C39" s="157">
        <v>7.1</v>
      </c>
    </row>
    <row r="40" spans="1:3">
      <c r="A40" s="158" t="s">
        <v>219</v>
      </c>
      <c r="B40" s="158" t="s">
        <v>220</v>
      </c>
      <c r="C40" s="157">
        <v>5.5</v>
      </c>
    </row>
    <row r="41" spans="1:3">
      <c r="A41" s="158" t="s">
        <v>221</v>
      </c>
      <c r="B41" s="158" t="s">
        <v>222</v>
      </c>
      <c r="C41" s="157">
        <v>7.8</v>
      </c>
    </row>
    <row r="42" spans="1:3">
      <c r="A42" s="158" t="s">
        <v>223</v>
      </c>
      <c r="B42" s="158" t="s">
        <v>224</v>
      </c>
      <c r="C42" s="157">
        <v>13.6</v>
      </c>
    </row>
    <row r="43" spans="1:3">
      <c r="A43" s="158" t="s">
        <v>225</v>
      </c>
      <c r="B43" s="158" t="s">
        <v>226</v>
      </c>
      <c r="C43" s="157"/>
    </row>
    <row r="44" spans="1:3">
      <c r="A44" s="158" t="s">
        <v>227</v>
      </c>
      <c r="B44" s="158" t="s">
        <v>228</v>
      </c>
      <c r="C44" s="157">
        <v>1.2</v>
      </c>
    </row>
    <row r="45" spans="1:3">
      <c r="A45" s="156" t="s">
        <v>229</v>
      </c>
      <c r="B45" s="156" t="s">
        <v>230</v>
      </c>
      <c r="C45" s="157">
        <f>SUM(C46:C60)</f>
        <v>88.1</v>
      </c>
    </row>
    <row r="46" spans="1:3">
      <c r="A46" s="158" t="s">
        <v>231</v>
      </c>
      <c r="B46" s="158" t="s">
        <v>232</v>
      </c>
      <c r="C46" s="157"/>
    </row>
    <row r="47" spans="1:3">
      <c r="A47" s="158" t="s">
        <v>233</v>
      </c>
      <c r="B47" s="158" t="s">
        <v>234</v>
      </c>
      <c r="C47" s="157">
        <v>20.2</v>
      </c>
    </row>
    <row r="48" spans="1:3">
      <c r="A48" s="158" t="s">
        <v>235</v>
      </c>
      <c r="B48" s="158" t="s">
        <v>236</v>
      </c>
      <c r="C48" s="157"/>
    </row>
    <row r="49" spans="1:3">
      <c r="A49" s="158" t="s">
        <v>237</v>
      </c>
      <c r="B49" s="158" t="s">
        <v>238</v>
      </c>
      <c r="C49" s="157"/>
    </row>
    <row r="50" spans="1:3">
      <c r="A50" s="158" t="s">
        <v>239</v>
      </c>
      <c r="B50" s="158" t="s">
        <v>240</v>
      </c>
      <c r="C50" s="157">
        <v>57.2</v>
      </c>
    </row>
    <row r="51" spans="1:3">
      <c r="A51" s="158" t="s">
        <v>241</v>
      </c>
      <c r="B51" s="158" t="s">
        <v>242</v>
      </c>
      <c r="C51" s="157"/>
    </row>
    <row r="52" spans="1:3">
      <c r="A52" s="158" t="s">
        <v>243</v>
      </c>
      <c r="B52" s="158" t="s">
        <v>244</v>
      </c>
      <c r="C52" s="157"/>
    </row>
    <row r="53" spans="1:3">
      <c r="A53" s="158" t="s">
        <v>245</v>
      </c>
      <c r="B53" s="158" t="s">
        <v>246</v>
      </c>
      <c r="C53" s="157"/>
    </row>
    <row r="54" spans="1:3">
      <c r="A54" s="158" t="s">
        <v>247</v>
      </c>
      <c r="B54" s="158" t="s">
        <v>248</v>
      </c>
      <c r="C54" s="157">
        <v>0.5</v>
      </c>
    </row>
    <row r="55" spans="1:3">
      <c r="A55" s="158" t="s">
        <v>249</v>
      </c>
      <c r="B55" s="158" t="s">
        <v>250</v>
      </c>
      <c r="C55" s="157">
        <v>10.2</v>
      </c>
    </row>
    <row r="56" spans="1:3">
      <c r="A56" s="158" t="s">
        <v>251</v>
      </c>
      <c r="B56" s="158" t="s">
        <v>252</v>
      </c>
      <c r="C56" s="157"/>
    </row>
    <row r="57" spans="1:3">
      <c r="A57" s="158" t="s">
        <v>253</v>
      </c>
      <c r="B57" s="158" t="s">
        <v>254</v>
      </c>
      <c r="C57" s="157"/>
    </row>
    <row r="58" spans="1:3">
      <c r="A58" s="159">
        <v>30314</v>
      </c>
      <c r="B58" s="158" t="s">
        <v>255</v>
      </c>
      <c r="C58" s="157"/>
    </row>
    <row r="59" spans="1:3">
      <c r="A59" s="159">
        <v>30315</v>
      </c>
      <c r="B59" s="158" t="s">
        <v>256</v>
      </c>
      <c r="C59" s="157"/>
    </row>
    <row r="60" spans="1:3">
      <c r="A60" s="158" t="s">
        <v>257</v>
      </c>
      <c r="B60" s="158" t="s">
        <v>258</v>
      </c>
      <c r="C60" s="157"/>
    </row>
    <row r="61" spans="1:3">
      <c r="A61" s="156" t="s">
        <v>259</v>
      </c>
      <c r="B61" s="156" t="s">
        <v>260</v>
      </c>
      <c r="C61" s="157"/>
    </row>
    <row r="62" spans="1:3">
      <c r="A62" s="158" t="s">
        <v>261</v>
      </c>
      <c r="B62" s="158" t="s">
        <v>262</v>
      </c>
      <c r="C62" s="157"/>
    </row>
    <row r="63" spans="1:3">
      <c r="A63" s="158" t="s">
        <v>263</v>
      </c>
      <c r="B63" s="158" t="s">
        <v>264</v>
      </c>
      <c r="C63" s="157"/>
    </row>
    <row r="64" spans="1:3">
      <c r="A64" s="158" t="s">
        <v>265</v>
      </c>
      <c r="B64" s="158" t="s">
        <v>266</v>
      </c>
      <c r="C64" s="157"/>
    </row>
    <row r="65" spans="1:3">
      <c r="A65" s="158" t="s">
        <v>267</v>
      </c>
      <c r="B65" s="158" t="s">
        <v>268</v>
      </c>
      <c r="C65" s="157"/>
    </row>
    <row r="66" spans="1:3">
      <c r="A66" s="156" t="s">
        <v>269</v>
      </c>
      <c r="B66" s="156" t="s">
        <v>270</v>
      </c>
      <c r="C66" s="157"/>
    </row>
    <row r="67" spans="1:3">
      <c r="A67" s="158" t="s">
        <v>271</v>
      </c>
      <c r="B67" s="158" t="s">
        <v>272</v>
      </c>
      <c r="C67" s="157"/>
    </row>
    <row r="68" spans="1:3">
      <c r="A68" s="158" t="s">
        <v>273</v>
      </c>
      <c r="B68" s="158" t="s">
        <v>274</v>
      </c>
      <c r="C68" s="157"/>
    </row>
    <row r="69" spans="1:3">
      <c r="A69" s="156" t="s">
        <v>275</v>
      </c>
      <c r="B69" s="156" t="s">
        <v>276</v>
      </c>
      <c r="C69" s="157"/>
    </row>
    <row r="70" spans="1:3">
      <c r="A70" s="158" t="s">
        <v>277</v>
      </c>
      <c r="B70" s="158" t="s">
        <v>278</v>
      </c>
      <c r="C70" s="157"/>
    </row>
    <row r="71" spans="1:3">
      <c r="A71" s="158" t="s">
        <v>279</v>
      </c>
      <c r="B71" s="158" t="s">
        <v>280</v>
      </c>
      <c r="C71" s="157"/>
    </row>
    <row r="72" spans="1:3">
      <c r="A72" s="156" t="s">
        <v>281</v>
      </c>
      <c r="B72" s="156" t="s">
        <v>282</v>
      </c>
      <c r="C72" s="157"/>
    </row>
    <row r="73" spans="1:3">
      <c r="A73" s="158" t="s">
        <v>283</v>
      </c>
      <c r="B73" s="158" t="s">
        <v>284</v>
      </c>
      <c r="C73" s="157"/>
    </row>
    <row r="74" spans="1:3">
      <c r="A74" s="158" t="s">
        <v>285</v>
      </c>
      <c r="B74" s="158" t="s">
        <v>286</v>
      </c>
      <c r="C74" s="157"/>
    </row>
    <row r="75" spans="1:3">
      <c r="A75" s="158" t="s">
        <v>287</v>
      </c>
      <c r="B75" s="158" t="s">
        <v>288</v>
      </c>
      <c r="C75" s="157"/>
    </row>
    <row r="76" spans="1:3">
      <c r="A76" s="158" t="s">
        <v>289</v>
      </c>
      <c r="B76" s="158" t="s">
        <v>290</v>
      </c>
      <c r="C76" s="157"/>
    </row>
    <row r="77" spans="1:3">
      <c r="A77" s="158" t="s">
        <v>291</v>
      </c>
      <c r="B77" s="158" t="s">
        <v>292</v>
      </c>
      <c r="C77" s="157"/>
    </row>
    <row r="78" spans="1:3">
      <c r="A78" s="158" t="s">
        <v>293</v>
      </c>
      <c r="B78" s="158" t="s">
        <v>294</v>
      </c>
      <c r="C78" s="157"/>
    </row>
    <row r="79" spans="1:3">
      <c r="A79" s="158" t="s">
        <v>295</v>
      </c>
      <c r="B79" s="158" t="s">
        <v>296</v>
      </c>
      <c r="C79" s="157"/>
    </row>
    <row r="80" spans="1:3">
      <c r="A80" s="158" t="s">
        <v>297</v>
      </c>
      <c r="B80" s="158" t="s">
        <v>298</v>
      </c>
      <c r="C80" s="157"/>
    </row>
    <row r="81" spans="1:3">
      <c r="A81" s="158" t="s">
        <v>299</v>
      </c>
      <c r="B81" s="158" t="s">
        <v>300</v>
      </c>
      <c r="C81" s="157"/>
    </row>
    <row r="82" spans="1:3">
      <c r="A82" s="158" t="s">
        <v>301</v>
      </c>
      <c r="B82" s="158" t="s">
        <v>302</v>
      </c>
      <c r="C82" s="157"/>
    </row>
    <row r="83" spans="1:3">
      <c r="A83" s="156" t="s">
        <v>303</v>
      </c>
      <c r="B83" s="156" t="s">
        <v>304</v>
      </c>
      <c r="C83" s="157">
        <f>SUM(C84:C98)</f>
        <v>17.1</v>
      </c>
    </row>
    <row r="84" spans="1:3">
      <c r="A84" s="158" t="s">
        <v>305</v>
      </c>
      <c r="B84" s="158" t="s">
        <v>284</v>
      </c>
      <c r="C84" s="157"/>
    </row>
    <row r="85" spans="1:3">
      <c r="A85" s="158" t="s">
        <v>306</v>
      </c>
      <c r="B85" s="158" t="s">
        <v>286</v>
      </c>
      <c r="C85" s="157">
        <v>5.5</v>
      </c>
    </row>
    <row r="86" spans="1:3">
      <c r="A86" s="158" t="s">
        <v>307</v>
      </c>
      <c r="B86" s="158" t="s">
        <v>288</v>
      </c>
      <c r="C86" s="157"/>
    </row>
    <row r="87" spans="1:3">
      <c r="A87" s="158" t="s">
        <v>308</v>
      </c>
      <c r="B87" s="158" t="s">
        <v>290</v>
      </c>
      <c r="C87" s="157"/>
    </row>
    <row r="88" spans="1:3">
      <c r="A88" s="158" t="s">
        <v>309</v>
      </c>
      <c r="B88" s="158" t="s">
        <v>292</v>
      </c>
      <c r="C88" s="157">
        <v>11.6</v>
      </c>
    </row>
    <row r="89" spans="1:3">
      <c r="A89" s="158" t="s">
        <v>310</v>
      </c>
      <c r="B89" s="158" t="s">
        <v>294</v>
      </c>
      <c r="C89" s="157"/>
    </row>
    <row r="90" spans="1:3">
      <c r="A90" s="158" t="s">
        <v>311</v>
      </c>
      <c r="B90" s="158" t="s">
        <v>296</v>
      </c>
      <c r="C90" s="157"/>
    </row>
    <row r="91" spans="1:3">
      <c r="A91" s="158" t="s">
        <v>312</v>
      </c>
      <c r="B91" s="158" t="s">
        <v>313</v>
      </c>
      <c r="C91" s="157"/>
    </row>
    <row r="92" spans="1:3">
      <c r="A92" s="158" t="s">
        <v>314</v>
      </c>
      <c r="B92" s="158" t="s">
        <v>315</v>
      </c>
      <c r="C92" s="157"/>
    </row>
    <row r="93" spans="1:3">
      <c r="A93" s="158" t="s">
        <v>316</v>
      </c>
      <c r="B93" s="158" t="s">
        <v>317</v>
      </c>
      <c r="C93" s="157"/>
    </row>
    <row r="94" spans="1:3">
      <c r="A94" s="158" t="s">
        <v>318</v>
      </c>
      <c r="B94" s="158" t="s">
        <v>319</v>
      </c>
      <c r="C94" s="157"/>
    </row>
    <row r="95" spans="1:3">
      <c r="A95" s="158" t="s">
        <v>320</v>
      </c>
      <c r="B95" s="158" t="s">
        <v>298</v>
      </c>
      <c r="C95" s="157"/>
    </row>
    <row r="96" spans="1:3">
      <c r="A96" s="158" t="s">
        <v>321</v>
      </c>
      <c r="B96" s="158" t="s">
        <v>300</v>
      </c>
      <c r="C96" s="157"/>
    </row>
    <row r="97" spans="1:3">
      <c r="A97" s="158" t="s">
        <v>322</v>
      </c>
      <c r="B97" s="158" t="s">
        <v>323</v>
      </c>
      <c r="C97" s="157"/>
    </row>
    <row r="98" spans="1:3">
      <c r="A98" s="158" t="s">
        <v>324</v>
      </c>
      <c r="B98" s="158" t="s">
        <v>325</v>
      </c>
      <c r="C98" s="157"/>
    </row>
    <row r="99" spans="1:3">
      <c r="A99" s="156" t="s">
        <v>326</v>
      </c>
      <c r="B99" s="156" t="s">
        <v>63</v>
      </c>
      <c r="C99" s="157"/>
    </row>
    <row r="100" spans="1:3">
      <c r="A100" s="158" t="s">
        <v>327</v>
      </c>
      <c r="B100" s="158" t="s">
        <v>328</v>
      </c>
      <c r="C100" s="157"/>
    </row>
    <row r="101" spans="1:3">
      <c r="A101" s="158" t="s">
        <v>329</v>
      </c>
      <c r="B101" s="158" t="s">
        <v>330</v>
      </c>
      <c r="C101" s="157"/>
    </row>
    <row r="102" spans="1:3">
      <c r="A102" s="158" t="s">
        <v>331</v>
      </c>
      <c r="B102" s="158" t="s">
        <v>332</v>
      </c>
      <c r="C102" s="157"/>
    </row>
    <row r="103" spans="1:3">
      <c r="A103" s="158" t="s">
        <v>333</v>
      </c>
      <c r="B103" s="158" t="s">
        <v>334</v>
      </c>
      <c r="C103" s="157"/>
    </row>
    <row r="104" spans="1:3">
      <c r="A104" s="158" t="s">
        <v>335</v>
      </c>
      <c r="B104" s="158" t="s">
        <v>336</v>
      </c>
      <c r="C104" s="157"/>
    </row>
    <row r="105" spans="1:3">
      <c r="A105" s="158" t="s">
        <v>337</v>
      </c>
      <c r="B105" s="158" t="s">
        <v>338</v>
      </c>
      <c r="C105" s="157"/>
    </row>
    <row r="106" spans="1:3">
      <c r="A106" s="147" t="s">
        <v>71</v>
      </c>
      <c r="B106" s="147"/>
      <c r="C106" s="161">
        <f>C5+C17+C45+C83</f>
        <v>935.8</v>
      </c>
    </row>
  </sheetData>
  <mergeCells count="2">
    <mergeCell ref="A2:C2"/>
    <mergeCell ref="A106:B106"/>
  </mergeCells>
  <printOptions horizontalCentered="1"/>
  <pageMargins left="0.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workbookViewId="0">
      <selection activeCell="AF10" sqref="AF10"/>
    </sheetView>
  </sheetViews>
  <sheetFormatPr defaultColWidth="7" defaultRowHeight="13.8"/>
  <cols>
    <col min="1" max="4" width="20.8796296296296" style="2" customWidth="1"/>
    <col min="5" max="5" width="10.3796296296296" style="1" hidden="1" customWidth="1"/>
    <col min="6" max="6" width="9.62962962962963" style="4" hidden="1" customWidth="1"/>
    <col min="7" max="7" width="8.12962962962963" style="4" hidden="1" customWidth="1"/>
    <col min="8" max="8" width="9.62962962962963" style="5" hidden="1" customWidth="1"/>
    <col min="9" max="9" width="17.5" style="5" hidden="1" customWidth="1"/>
    <col min="10" max="10" width="12.5" style="6" hidden="1" customWidth="1"/>
    <col min="11" max="11" width="7" style="7" hidden="1" customWidth="1"/>
    <col min="12" max="13" width="7" style="4" hidden="1" customWidth="1"/>
    <col min="14" max="14" width="13.8796296296296" style="4" hidden="1" customWidth="1"/>
    <col min="15" max="15" width="7.87962962962963" style="4" hidden="1" customWidth="1"/>
    <col min="16" max="16" width="9.5" style="4" hidden="1" customWidth="1"/>
    <col min="17" max="17" width="6.87962962962963" style="4" hidden="1" customWidth="1"/>
    <col min="18" max="18" width="9" style="4" hidden="1" customWidth="1"/>
    <col min="19" max="19" width="5.87962962962963" style="4" hidden="1" customWidth="1"/>
    <col min="20" max="20" width="5.25" style="4" hidden="1" customWidth="1"/>
    <col min="21" max="21" width="6.5" style="4" hidden="1" customWidth="1"/>
    <col min="22" max="23" width="7" style="4" hidden="1" customWidth="1"/>
    <col min="24" max="24" width="10.6296296296296" style="4" hidden="1" customWidth="1"/>
    <col min="25" max="25" width="10.5" style="4" hidden="1" customWidth="1"/>
    <col min="26" max="26" width="7" style="4" hidden="1" customWidth="1"/>
    <col min="27" max="16384" width="7" style="4"/>
  </cols>
  <sheetData>
    <row r="1" ht="21.75" customHeight="1" spans="1:4">
      <c r="A1" s="8" t="s">
        <v>339</v>
      </c>
      <c r="B1" s="8"/>
      <c r="C1" s="8"/>
      <c r="D1" s="8"/>
    </row>
    <row r="2" ht="51.75" customHeight="1" spans="1:10">
      <c r="A2" s="80" t="s">
        <v>340</v>
      </c>
      <c r="B2" s="81"/>
      <c r="C2" s="81"/>
      <c r="D2" s="81"/>
      <c r="H2" s="4"/>
      <c r="I2" s="4"/>
      <c r="J2" s="4"/>
    </row>
    <row r="3" ht="14.4" spans="4:14">
      <c r="D3" s="68" t="s">
        <v>341</v>
      </c>
      <c r="F3" s="4">
        <v>12.11</v>
      </c>
      <c r="H3" s="4">
        <v>12.22</v>
      </c>
      <c r="I3" s="4"/>
      <c r="J3" s="4"/>
      <c r="N3" s="4">
        <v>1.2</v>
      </c>
    </row>
    <row r="4" s="79" customFormat="1" ht="39.75" customHeight="1" spans="1:16">
      <c r="A4" s="82" t="s">
        <v>342</v>
      </c>
      <c r="B4" s="13" t="s">
        <v>343</v>
      </c>
      <c r="C4" s="13" t="s">
        <v>344</v>
      </c>
      <c r="D4" s="82" t="s">
        <v>70</v>
      </c>
      <c r="E4" s="83"/>
      <c r="H4" s="84" t="s">
        <v>345</v>
      </c>
      <c r="I4" s="84" t="s">
        <v>346</v>
      </c>
      <c r="J4" s="84" t="s">
        <v>347</v>
      </c>
      <c r="K4" s="90"/>
      <c r="N4" s="84" t="s">
        <v>345</v>
      </c>
      <c r="O4" s="91" t="s">
        <v>346</v>
      </c>
      <c r="P4" s="84" t="s">
        <v>347</v>
      </c>
    </row>
    <row r="5" ht="39.75" customHeight="1" spans="1:26">
      <c r="A5" s="85" t="s">
        <v>348</v>
      </c>
      <c r="B5" s="85" t="s">
        <v>348</v>
      </c>
      <c r="C5" s="85" t="s">
        <v>348</v>
      </c>
      <c r="D5" s="85" t="s">
        <v>348</v>
      </c>
      <c r="E5" s="20">
        <v>105429</v>
      </c>
      <c r="F5" s="86">
        <v>595734.14</v>
      </c>
      <c r="G5" s="4">
        <f>104401+13602</f>
        <v>118003</v>
      </c>
      <c r="H5" s="5" t="s">
        <v>37</v>
      </c>
      <c r="I5" s="5" t="s">
        <v>349</v>
      </c>
      <c r="J5" s="6">
        <v>596221.15</v>
      </c>
      <c r="K5" s="7" t="e">
        <f>H5-A5</f>
        <v>#VALUE!</v>
      </c>
      <c r="L5" s="36" t="e">
        <f>J5-#REF!</f>
        <v>#REF!</v>
      </c>
      <c r="M5" s="36">
        <v>75943</v>
      </c>
      <c r="N5" s="5" t="s">
        <v>37</v>
      </c>
      <c r="O5" s="5" t="s">
        <v>349</v>
      </c>
      <c r="P5" s="6">
        <v>643048.95</v>
      </c>
      <c r="Q5" s="7" t="e">
        <f>N5-A5</f>
        <v>#VALUE!</v>
      </c>
      <c r="R5" s="36" t="e">
        <f>P5-#REF!</f>
        <v>#REF!</v>
      </c>
      <c r="T5" s="4">
        <v>717759</v>
      </c>
      <c r="V5" s="37" t="s">
        <v>37</v>
      </c>
      <c r="W5" s="37" t="s">
        <v>349</v>
      </c>
      <c r="X5" s="38">
        <v>659380.53</v>
      </c>
      <c r="Y5" s="4" t="e">
        <f>#REF!-X5</f>
        <v>#REF!</v>
      </c>
      <c r="Z5" s="4" t="e">
        <f>V5-A5</f>
        <v>#VALUE!</v>
      </c>
    </row>
    <row r="6" ht="39.75" customHeight="1" spans="1:24">
      <c r="A6" s="85"/>
      <c r="B6" s="87"/>
      <c r="C6" s="87"/>
      <c r="D6" s="87"/>
      <c r="E6" s="20"/>
      <c r="F6" s="86"/>
      <c r="L6" s="36"/>
      <c r="M6" s="36"/>
      <c r="N6" s="5"/>
      <c r="O6" s="5"/>
      <c r="P6" s="6"/>
      <c r="Q6" s="7"/>
      <c r="R6" s="36"/>
      <c r="V6" s="37"/>
      <c r="W6" s="37"/>
      <c r="X6" s="38"/>
    </row>
    <row r="7" ht="39.75" customHeight="1" spans="1:24">
      <c r="A7" s="85"/>
      <c r="B7" s="87"/>
      <c r="C7" s="87"/>
      <c r="D7" s="87"/>
      <c r="E7" s="20"/>
      <c r="F7" s="86"/>
      <c r="L7" s="36"/>
      <c r="M7" s="36"/>
      <c r="N7" s="5"/>
      <c r="O7" s="5"/>
      <c r="P7" s="6"/>
      <c r="Q7" s="7"/>
      <c r="R7" s="36"/>
      <c r="V7" s="37"/>
      <c r="W7" s="37"/>
      <c r="X7" s="38"/>
    </row>
    <row r="8" ht="39.75" customHeight="1" spans="1:24">
      <c r="A8" s="85"/>
      <c r="B8" s="87"/>
      <c r="C8" s="87"/>
      <c r="D8" s="87"/>
      <c r="E8" s="20"/>
      <c r="F8" s="86"/>
      <c r="L8" s="36"/>
      <c r="M8" s="36"/>
      <c r="N8" s="5"/>
      <c r="O8" s="5"/>
      <c r="P8" s="6"/>
      <c r="Q8" s="7"/>
      <c r="R8" s="36"/>
      <c r="V8" s="37"/>
      <c r="W8" s="37"/>
      <c r="X8" s="38"/>
    </row>
    <row r="9" ht="39.75" customHeight="1" spans="1:24">
      <c r="A9" s="85"/>
      <c r="B9" s="87"/>
      <c r="C9" s="87"/>
      <c r="D9" s="87"/>
      <c r="E9" s="20"/>
      <c r="F9" s="86"/>
      <c r="L9" s="36"/>
      <c r="M9" s="36"/>
      <c r="N9" s="5"/>
      <c r="O9" s="5"/>
      <c r="P9" s="6"/>
      <c r="Q9" s="7"/>
      <c r="R9" s="36"/>
      <c r="V9" s="37"/>
      <c r="W9" s="37"/>
      <c r="X9" s="38"/>
    </row>
    <row r="10" ht="39.75" customHeight="1" spans="1:24">
      <c r="A10" s="85"/>
      <c r="B10" s="87"/>
      <c r="C10" s="87"/>
      <c r="D10" s="87"/>
      <c r="E10" s="20"/>
      <c r="F10" s="86"/>
      <c r="L10" s="36"/>
      <c r="M10" s="36"/>
      <c r="N10" s="5"/>
      <c r="O10" s="5"/>
      <c r="P10" s="6"/>
      <c r="Q10" s="7"/>
      <c r="R10" s="36"/>
      <c r="V10" s="37"/>
      <c r="W10" s="37"/>
      <c r="X10" s="38"/>
    </row>
    <row r="11" ht="39.75" customHeight="1" spans="1:24">
      <c r="A11" s="85"/>
      <c r="B11" s="88"/>
      <c r="C11" s="88"/>
      <c r="D11" s="88"/>
      <c r="E11" s="20"/>
      <c r="F11" s="36"/>
      <c r="L11" s="36"/>
      <c r="M11" s="36"/>
      <c r="N11" s="5"/>
      <c r="O11" s="5"/>
      <c r="P11" s="6"/>
      <c r="Q11" s="7"/>
      <c r="R11" s="36"/>
      <c r="V11" s="37"/>
      <c r="W11" s="37"/>
      <c r="X11" s="38"/>
    </row>
    <row r="12" ht="39.75" customHeight="1" spans="1:25">
      <c r="A12" s="13" t="s">
        <v>350</v>
      </c>
      <c r="B12" s="85" t="s">
        <v>351</v>
      </c>
      <c r="C12" s="85" t="s">
        <v>351</v>
      </c>
      <c r="D12" s="85" t="s">
        <v>351</v>
      </c>
      <c r="H12" s="89" t="str">
        <f>""</f>
        <v/>
      </c>
      <c r="I12" s="89" t="str">
        <f>""</f>
        <v/>
      </c>
      <c r="J12" s="89" t="str">
        <f>""</f>
        <v/>
      </c>
      <c r="N12" s="89" t="str">
        <f>""</f>
        <v/>
      </c>
      <c r="O12" s="92" t="str">
        <f>""</f>
        <v/>
      </c>
      <c r="P12" s="89" t="str">
        <f>""</f>
        <v/>
      </c>
      <c r="X12" s="93" t="e">
        <f>X13+#REF!+#REF!+#REF!+#REF!+#REF!+#REF!+#REF!+#REF!+#REF!+#REF!+#REF!+#REF!+#REF!+#REF!+#REF!+#REF!+#REF!+#REF!+#REF!+#REF!</f>
        <v>#REF!</v>
      </c>
      <c r="Y12" s="93" t="e">
        <f>Y13+#REF!+#REF!+#REF!+#REF!+#REF!+#REF!+#REF!+#REF!+#REF!+#REF!+#REF!+#REF!+#REF!+#REF!+#REF!+#REF!+#REF!+#REF!+#REF!+#REF!</f>
        <v>#REF!</v>
      </c>
    </row>
    <row r="13" ht="19.5" customHeight="1" spans="18:26">
      <c r="R13" s="36"/>
      <c r="V13" s="37" t="s">
        <v>72</v>
      </c>
      <c r="W13" s="37" t="s">
        <v>73</v>
      </c>
      <c r="X13" s="38">
        <v>19998</v>
      </c>
      <c r="Y13" s="4" t="e">
        <f>#REF!-X13</f>
        <v>#REF!</v>
      </c>
      <c r="Z13" s="4">
        <f>V13-A13</f>
        <v>232</v>
      </c>
    </row>
    <row r="14" ht="19.5" customHeight="1" spans="18:26">
      <c r="R14" s="36"/>
      <c r="V14" s="37" t="s">
        <v>74</v>
      </c>
      <c r="W14" s="37" t="s">
        <v>75</v>
      </c>
      <c r="X14" s="38">
        <v>19998</v>
      </c>
      <c r="Y14" s="4" t="e">
        <f>#REF!-X14</f>
        <v>#REF!</v>
      </c>
      <c r="Z14" s="4">
        <f>V14-A14</f>
        <v>23203</v>
      </c>
    </row>
    <row r="15" ht="19.5" customHeight="1" spans="18:26">
      <c r="R15" s="36"/>
      <c r="V15" s="37" t="s">
        <v>76</v>
      </c>
      <c r="W15" s="37" t="s">
        <v>77</v>
      </c>
      <c r="X15" s="38">
        <v>19998</v>
      </c>
      <c r="Y15" s="4" t="e">
        <f>#REF!-X15</f>
        <v>#REF!</v>
      </c>
      <c r="Z15" s="4">
        <f>V15-A15</f>
        <v>2320301</v>
      </c>
    </row>
    <row r="16" ht="19.5" customHeight="1" spans="18:18">
      <c r="R16" s="36"/>
    </row>
    <row r="17" s="4" customFormat="1" ht="19.5" customHeight="1" spans="18:18">
      <c r="R17" s="36"/>
    </row>
    <row r="18" s="4" customFormat="1" ht="19.5" customHeight="1" spans="18:18">
      <c r="R18" s="36"/>
    </row>
    <row r="19" s="4" customFormat="1" ht="19.5" customHeight="1" spans="18:18">
      <c r="R19" s="36"/>
    </row>
    <row r="20" s="4" customFormat="1" ht="19.5" customHeight="1" spans="18:18">
      <c r="R20" s="36"/>
    </row>
    <row r="21" s="4" customFormat="1" ht="19.5" customHeight="1" spans="18:18">
      <c r="R21" s="36"/>
    </row>
    <row r="22" s="4" customFormat="1" ht="19.5" customHeight="1" spans="18:18">
      <c r="R22" s="36"/>
    </row>
    <row r="23" s="4" customFormat="1" ht="19.5" customHeight="1" spans="18:18">
      <c r="R23" s="36"/>
    </row>
    <row r="24" s="4" customFormat="1" ht="19.5" customHeight="1" spans="18:18">
      <c r="R24" s="36"/>
    </row>
    <row r="25" s="4" customFormat="1" ht="19.5" customHeight="1" spans="18:18">
      <c r="R25" s="36"/>
    </row>
    <row r="26" s="4" customFormat="1" ht="19.5" customHeight="1" spans="18:18">
      <c r="R26" s="36"/>
    </row>
    <row r="27" s="4" customFormat="1" ht="19.5" customHeight="1" spans="18:18">
      <c r="R27" s="36"/>
    </row>
    <row r="28" s="4" customFormat="1" ht="19.5" customHeight="1" spans="18:18">
      <c r="R28" s="36"/>
    </row>
  </sheetData>
  <mergeCells count="1">
    <mergeCell ref="A2:D2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H12" sqref="H12"/>
    </sheetView>
  </sheetViews>
  <sheetFormatPr defaultColWidth="7.87962962962963" defaultRowHeight="15.6" outlineLevelRow="7" outlineLevelCol="1"/>
  <cols>
    <col min="1" max="2" width="37.6296296296296" style="62" customWidth="1"/>
    <col min="3" max="3" width="8.5" style="62" hidden="1" customWidth="1"/>
    <col min="4" max="4" width="7.87962962962963" style="62" hidden="1" customWidth="1"/>
    <col min="5" max="252" width="7.87962962962963" style="62"/>
    <col min="253" max="253" width="35.75" style="62" customWidth="1"/>
    <col min="254" max="254" width="7.87962962962963" style="62" hidden="1" customWidth="1"/>
    <col min="255" max="256" width="12" style="62" customWidth="1"/>
    <col min="257" max="257" width="8" style="62" customWidth="1"/>
    <col min="258" max="258" width="7.87962962962963" style="62" customWidth="1"/>
    <col min="259" max="260" width="7.87962962962963" style="62" hidden="1" customWidth="1"/>
    <col min="261" max="508" width="7.87962962962963" style="62"/>
    <col min="509" max="509" width="35.75" style="62" customWidth="1"/>
    <col min="510" max="510" width="7.87962962962963" style="62" hidden="1" customWidth="1"/>
    <col min="511" max="512" width="12" style="62" customWidth="1"/>
    <col min="513" max="513" width="8" style="62" customWidth="1"/>
    <col min="514" max="514" width="7.87962962962963" style="62" customWidth="1"/>
    <col min="515" max="516" width="7.87962962962963" style="62" hidden="1" customWidth="1"/>
    <col min="517" max="764" width="7.87962962962963" style="62"/>
    <col min="765" max="765" width="35.75" style="62" customWidth="1"/>
    <col min="766" max="766" width="7.87962962962963" style="62" hidden="1" customWidth="1"/>
    <col min="767" max="768" width="12" style="62" customWidth="1"/>
    <col min="769" max="769" width="8" style="62" customWidth="1"/>
    <col min="770" max="770" width="7.87962962962963" style="62" customWidth="1"/>
    <col min="771" max="772" width="7.87962962962963" style="62" hidden="1" customWidth="1"/>
    <col min="773" max="1020" width="7.87962962962963" style="62"/>
    <col min="1021" max="1021" width="35.75" style="62" customWidth="1"/>
    <col min="1022" max="1022" width="7.87962962962963" style="62" hidden="1" customWidth="1"/>
    <col min="1023" max="1024" width="12" style="62" customWidth="1"/>
    <col min="1025" max="1025" width="8" style="62" customWidth="1"/>
    <col min="1026" max="1026" width="7.87962962962963" style="62" customWidth="1"/>
    <col min="1027" max="1028" width="7.87962962962963" style="62" hidden="1" customWidth="1"/>
    <col min="1029" max="1276" width="7.87962962962963" style="62"/>
    <col min="1277" max="1277" width="35.75" style="62" customWidth="1"/>
    <col min="1278" max="1278" width="7.87962962962963" style="62" hidden="1" customWidth="1"/>
    <col min="1279" max="1280" width="12" style="62" customWidth="1"/>
    <col min="1281" max="1281" width="8" style="62" customWidth="1"/>
    <col min="1282" max="1282" width="7.87962962962963" style="62" customWidth="1"/>
    <col min="1283" max="1284" width="7.87962962962963" style="62" hidden="1" customWidth="1"/>
    <col min="1285" max="1532" width="7.87962962962963" style="62"/>
    <col min="1533" max="1533" width="35.75" style="62" customWidth="1"/>
    <col min="1534" max="1534" width="7.87962962962963" style="62" hidden="1" customWidth="1"/>
    <col min="1535" max="1536" width="12" style="62" customWidth="1"/>
    <col min="1537" max="1537" width="8" style="62" customWidth="1"/>
    <col min="1538" max="1538" width="7.87962962962963" style="62" customWidth="1"/>
    <col min="1539" max="1540" width="7.87962962962963" style="62" hidden="1" customWidth="1"/>
    <col min="1541" max="1788" width="7.87962962962963" style="62"/>
    <col min="1789" max="1789" width="35.75" style="62" customWidth="1"/>
    <col min="1790" max="1790" width="7.87962962962963" style="62" hidden="1" customWidth="1"/>
    <col min="1791" max="1792" width="12" style="62" customWidth="1"/>
    <col min="1793" max="1793" width="8" style="62" customWidth="1"/>
    <col min="1794" max="1794" width="7.87962962962963" style="62" customWidth="1"/>
    <col min="1795" max="1796" width="7.87962962962963" style="62" hidden="1" customWidth="1"/>
    <col min="1797" max="2044" width="7.87962962962963" style="62"/>
    <col min="2045" max="2045" width="35.75" style="62" customWidth="1"/>
    <col min="2046" max="2046" width="7.87962962962963" style="62" hidden="1" customWidth="1"/>
    <col min="2047" max="2048" width="12" style="62" customWidth="1"/>
    <col min="2049" max="2049" width="8" style="62" customWidth="1"/>
    <col min="2050" max="2050" width="7.87962962962963" style="62" customWidth="1"/>
    <col min="2051" max="2052" width="7.87962962962963" style="62" hidden="1" customWidth="1"/>
    <col min="2053" max="2300" width="7.87962962962963" style="62"/>
    <col min="2301" max="2301" width="35.75" style="62" customWidth="1"/>
    <col min="2302" max="2302" width="7.87962962962963" style="62" hidden="1" customWidth="1"/>
    <col min="2303" max="2304" width="12" style="62" customWidth="1"/>
    <col min="2305" max="2305" width="8" style="62" customWidth="1"/>
    <col min="2306" max="2306" width="7.87962962962963" style="62" customWidth="1"/>
    <col min="2307" max="2308" width="7.87962962962963" style="62" hidden="1" customWidth="1"/>
    <col min="2309" max="2556" width="7.87962962962963" style="62"/>
    <col min="2557" max="2557" width="35.75" style="62" customWidth="1"/>
    <col min="2558" max="2558" width="7.87962962962963" style="62" hidden="1" customWidth="1"/>
    <col min="2559" max="2560" width="12" style="62" customWidth="1"/>
    <col min="2561" max="2561" width="8" style="62" customWidth="1"/>
    <col min="2562" max="2562" width="7.87962962962963" style="62" customWidth="1"/>
    <col min="2563" max="2564" width="7.87962962962963" style="62" hidden="1" customWidth="1"/>
    <col min="2565" max="2812" width="7.87962962962963" style="62"/>
    <col min="2813" max="2813" width="35.75" style="62" customWidth="1"/>
    <col min="2814" max="2814" width="7.87962962962963" style="62" hidden="1" customWidth="1"/>
    <col min="2815" max="2816" width="12" style="62" customWidth="1"/>
    <col min="2817" max="2817" width="8" style="62" customWidth="1"/>
    <col min="2818" max="2818" width="7.87962962962963" style="62" customWidth="1"/>
    <col min="2819" max="2820" width="7.87962962962963" style="62" hidden="1" customWidth="1"/>
    <col min="2821" max="3068" width="7.87962962962963" style="62"/>
    <col min="3069" max="3069" width="35.75" style="62" customWidth="1"/>
    <col min="3070" max="3070" width="7.87962962962963" style="62" hidden="1" customWidth="1"/>
    <col min="3071" max="3072" width="12" style="62" customWidth="1"/>
    <col min="3073" max="3073" width="8" style="62" customWidth="1"/>
    <col min="3074" max="3074" width="7.87962962962963" style="62" customWidth="1"/>
    <col min="3075" max="3076" width="7.87962962962963" style="62" hidden="1" customWidth="1"/>
    <col min="3077" max="3324" width="7.87962962962963" style="62"/>
    <col min="3325" max="3325" width="35.75" style="62" customWidth="1"/>
    <col min="3326" max="3326" width="7.87962962962963" style="62" hidden="1" customWidth="1"/>
    <col min="3327" max="3328" width="12" style="62" customWidth="1"/>
    <col min="3329" max="3329" width="8" style="62" customWidth="1"/>
    <col min="3330" max="3330" width="7.87962962962963" style="62" customWidth="1"/>
    <col min="3331" max="3332" width="7.87962962962963" style="62" hidden="1" customWidth="1"/>
    <col min="3333" max="3580" width="7.87962962962963" style="62"/>
    <col min="3581" max="3581" width="35.75" style="62" customWidth="1"/>
    <col min="3582" max="3582" width="7.87962962962963" style="62" hidden="1" customWidth="1"/>
    <col min="3583" max="3584" width="12" style="62" customWidth="1"/>
    <col min="3585" max="3585" width="8" style="62" customWidth="1"/>
    <col min="3586" max="3586" width="7.87962962962963" style="62" customWidth="1"/>
    <col min="3587" max="3588" width="7.87962962962963" style="62" hidden="1" customWidth="1"/>
    <col min="3589" max="3836" width="7.87962962962963" style="62"/>
    <col min="3837" max="3837" width="35.75" style="62" customWidth="1"/>
    <col min="3838" max="3838" width="7.87962962962963" style="62" hidden="1" customWidth="1"/>
    <col min="3839" max="3840" width="12" style="62" customWidth="1"/>
    <col min="3841" max="3841" width="8" style="62" customWidth="1"/>
    <col min="3842" max="3842" width="7.87962962962963" style="62" customWidth="1"/>
    <col min="3843" max="3844" width="7.87962962962963" style="62" hidden="1" customWidth="1"/>
    <col min="3845" max="4092" width="7.87962962962963" style="62"/>
    <col min="4093" max="4093" width="35.75" style="62" customWidth="1"/>
    <col min="4094" max="4094" width="7.87962962962963" style="62" hidden="1" customWidth="1"/>
    <col min="4095" max="4096" width="12" style="62" customWidth="1"/>
    <col min="4097" max="4097" width="8" style="62" customWidth="1"/>
    <col min="4098" max="4098" width="7.87962962962963" style="62" customWidth="1"/>
    <col min="4099" max="4100" width="7.87962962962963" style="62" hidden="1" customWidth="1"/>
    <col min="4101" max="4348" width="7.87962962962963" style="62"/>
    <col min="4349" max="4349" width="35.75" style="62" customWidth="1"/>
    <col min="4350" max="4350" width="7.87962962962963" style="62" hidden="1" customWidth="1"/>
    <col min="4351" max="4352" width="12" style="62" customWidth="1"/>
    <col min="4353" max="4353" width="8" style="62" customWidth="1"/>
    <col min="4354" max="4354" width="7.87962962962963" style="62" customWidth="1"/>
    <col min="4355" max="4356" width="7.87962962962963" style="62" hidden="1" customWidth="1"/>
    <col min="4357" max="4604" width="7.87962962962963" style="62"/>
    <col min="4605" max="4605" width="35.75" style="62" customWidth="1"/>
    <col min="4606" max="4606" width="7.87962962962963" style="62" hidden="1" customWidth="1"/>
    <col min="4607" max="4608" width="12" style="62" customWidth="1"/>
    <col min="4609" max="4609" width="8" style="62" customWidth="1"/>
    <col min="4610" max="4610" width="7.87962962962963" style="62" customWidth="1"/>
    <col min="4611" max="4612" width="7.87962962962963" style="62" hidden="1" customWidth="1"/>
    <col min="4613" max="4860" width="7.87962962962963" style="62"/>
    <col min="4861" max="4861" width="35.75" style="62" customWidth="1"/>
    <col min="4862" max="4862" width="7.87962962962963" style="62" hidden="1" customWidth="1"/>
    <col min="4863" max="4864" width="12" style="62" customWidth="1"/>
    <col min="4865" max="4865" width="8" style="62" customWidth="1"/>
    <col min="4866" max="4866" width="7.87962962962963" style="62" customWidth="1"/>
    <col min="4867" max="4868" width="7.87962962962963" style="62" hidden="1" customWidth="1"/>
    <col min="4869" max="5116" width="7.87962962962963" style="62"/>
    <col min="5117" max="5117" width="35.75" style="62" customWidth="1"/>
    <col min="5118" max="5118" width="7.87962962962963" style="62" hidden="1" customWidth="1"/>
    <col min="5119" max="5120" width="12" style="62" customWidth="1"/>
    <col min="5121" max="5121" width="8" style="62" customWidth="1"/>
    <col min="5122" max="5122" width="7.87962962962963" style="62" customWidth="1"/>
    <col min="5123" max="5124" width="7.87962962962963" style="62" hidden="1" customWidth="1"/>
    <col min="5125" max="5372" width="7.87962962962963" style="62"/>
    <col min="5373" max="5373" width="35.75" style="62" customWidth="1"/>
    <col min="5374" max="5374" width="7.87962962962963" style="62" hidden="1" customWidth="1"/>
    <col min="5375" max="5376" width="12" style="62" customWidth="1"/>
    <col min="5377" max="5377" width="8" style="62" customWidth="1"/>
    <col min="5378" max="5378" width="7.87962962962963" style="62" customWidth="1"/>
    <col min="5379" max="5380" width="7.87962962962963" style="62" hidden="1" customWidth="1"/>
    <col min="5381" max="5628" width="7.87962962962963" style="62"/>
    <col min="5629" max="5629" width="35.75" style="62" customWidth="1"/>
    <col min="5630" max="5630" width="7.87962962962963" style="62" hidden="1" customWidth="1"/>
    <col min="5631" max="5632" width="12" style="62" customWidth="1"/>
    <col min="5633" max="5633" width="8" style="62" customWidth="1"/>
    <col min="5634" max="5634" width="7.87962962962963" style="62" customWidth="1"/>
    <col min="5635" max="5636" width="7.87962962962963" style="62" hidden="1" customWidth="1"/>
    <col min="5637" max="5884" width="7.87962962962963" style="62"/>
    <col min="5885" max="5885" width="35.75" style="62" customWidth="1"/>
    <col min="5886" max="5886" width="7.87962962962963" style="62" hidden="1" customWidth="1"/>
    <col min="5887" max="5888" width="12" style="62" customWidth="1"/>
    <col min="5889" max="5889" width="8" style="62" customWidth="1"/>
    <col min="5890" max="5890" width="7.87962962962963" style="62" customWidth="1"/>
    <col min="5891" max="5892" width="7.87962962962963" style="62" hidden="1" customWidth="1"/>
    <col min="5893" max="6140" width="7.87962962962963" style="62"/>
    <col min="6141" max="6141" width="35.75" style="62" customWidth="1"/>
    <col min="6142" max="6142" width="7.87962962962963" style="62" hidden="1" customWidth="1"/>
    <col min="6143" max="6144" width="12" style="62" customWidth="1"/>
    <col min="6145" max="6145" width="8" style="62" customWidth="1"/>
    <col min="6146" max="6146" width="7.87962962962963" style="62" customWidth="1"/>
    <col min="6147" max="6148" width="7.87962962962963" style="62" hidden="1" customWidth="1"/>
    <col min="6149" max="6396" width="7.87962962962963" style="62"/>
    <col min="6397" max="6397" width="35.75" style="62" customWidth="1"/>
    <col min="6398" max="6398" width="7.87962962962963" style="62" hidden="1" customWidth="1"/>
    <col min="6399" max="6400" width="12" style="62" customWidth="1"/>
    <col min="6401" max="6401" width="8" style="62" customWidth="1"/>
    <col min="6402" max="6402" width="7.87962962962963" style="62" customWidth="1"/>
    <col min="6403" max="6404" width="7.87962962962963" style="62" hidden="1" customWidth="1"/>
    <col min="6405" max="6652" width="7.87962962962963" style="62"/>
    <col min="6653" max="6653" width="35.75" style="62" customWidth="1"/>
    <col min="6654" max="6654" width="7.87962962962963" style="62" hidden="1" customWidth="1"/>
    <col min="6655" max="6656" width="12" style="62" customWidth="1"/>
    <col min="6657" max="6657" width="8" style="62" customWidth="1"/>
    <col min="6658" max="6658" width="7.87962962962963" style="62" customWidth="1"/>
    <col min="6659" max="6660" width="7.87962962962963" style="62" hidden="1" customWidth="1"/>
    <col min="6661" max="6908" width="7.87962962962963" style="62"/>
    <col min="6909" max="6909" width="35.75" style="62" customWidth="1"/>
    <col min="6910" max="6910" width="7.87962962962963" style="62" hidden="1" customWidth="1"/>
    <col min="6911" max="6912" width="12" style="62" customWidth="1"/>
    <col min="6913" max="6913" width="8" style="62" customWidth="1"/>
    <col min="6914" max="6914" width="7.87962962962963" style="62" customWidth="1"/>
    <col min="6915" max="6916" width="7.87962962962963" style="62" hidden="1" customWidth="1"/>
    <col min="6917" max="7164" width="7.87962962962963" style="62"/>
    <col min="7165" max="7165" width="35.75" style="62" customWidth="1"/>
    <col min="7166" max="7166" width="7.87962962962963" style="62" hidden="1" customWidth="1"/>
    <col min="7167" max="7168" width="12" style="62" customWidth="1"/>
    <col min="7169" max="7169" width="8" style="62" customWidth="1"/>
    <col min="7170" max="7170" width="7.87962962962963" style="62" customWidth="1"/>
    <col min="7171" max="7172" width="7.87962962962963" style="62" hidden="1" customWidth="1"/>
    <col min="7173" max="7420" width="7.87962962962963" style="62"/>
    <col min="7421" max="7421" width="35.75" style="62" customWidth="1"/>
    <col min="7422" max="7422" width="7.87962962962963" style="62" hidden="1" customWidth="1"/>
    <col min="7423" max="7424" width="12" style="62" customWidth="1"/>
    <col min="7425" max="7425" width="8" style="62" customWidth="1"/>
    <col min="7426" max="7426" width="7.87962962962963" style="62" customWidth="1"/>
    <col min="7427" max="7428" width="7.87962962962963" style="62" hidden="1" customWidth="1"/>
    <col min="7429" max="7676" width="7.87962962962963" style="62"/>
    <col min="7677" max="7677" width="35.75" style="62" customWidth="1"/>
    <col min="7678" max="7678" width="7.87962962962963" style="62" hidden="1" customWidth="1"/>
    <col min="7679" max="7680" width="12" style="62" customWidth="1"/>
    <col min="7681" max="7681" width="8" style="62" customWidth="1"/>
    <col min="7682" max="7682" width="7.87962962962963" style="62" customWidth="1"/>
    <col min="7683" max="7684" width="7.87962962962963" style="62" hidden="1" customWidth="1"/>
    <col min="7685" max="7932" width="7.87962962962963" style="62"/>
    <col min="7933" max="7933" width="35.75" style="62" customWidth="1"/>
    <col min="7934" max="7934" width="7.87962962962963" style="62" hidden="1" customWidth="1"/>
    <col min="7935" max="7936" width="12" style="62" customWidth="1"/>
    <col min="7937" max="7937" width="8" style="62" customWidth="1"/>
    <col min="7938" max="7938" width="7.87962962962963" style="62" customWidth="1"/>
    <col min="7939" max="7940" width="7.87962962962963" style="62" hidden="1" customWidth="1"/>
    <col min="7941" max="8188" width="7.87962962962963" style="62"/>
    <col min="8189" max="8189" width="35.75" style="62" customWidth="1"/>
    <col min="8190" max="8190" width="7.87962962962963" style="62" hidden="1" customWidth="1"/>
    <col min="8191" max="8192" width="12" style="62" customWidth="1"/>
    <col min="8193" max="8193" width="8" style="62" customWidth="1"/>
    <col min="8194" max="8194" width="7.87962962962963" style="62" customWidth="1"/>
    <col min="8195" max="8196" width="7.87962962962963" style="62" hidden="1" customWidth="1"/>
    <col min="8197" max="8444" width="7.87962962962963" style="62"/>
    <col min="8445" max="8445" width="35.75" style="62" customWidth="1"/>
    <col min="8446" max="8446" width="7.87962962962963" style="62" hidden="1" customWidth="1"/>
    <col min="8447" max="8448" width="12" style="62" customWidth="1"/>
    <col min="8449" max="8449" width="8" style="62" customWidth="1"/>
    <col min="8450" max="8450" width="7.87962962962963" style="62" customWidth="1"/>
    <col min="8451" max="8452" width="7.87962962962963" style="62" hidden="1" customWidth="1"/>
    <col min="8453" max="8700" width="7.87962962962963" style="62"/>
    <col min="8701" max="8701" width="35.75" style="62" customWidth="1"/>
    <col min="8702" max="8702" width="7.87962962962963" style="62" hidden="1" customWidth="1"/>
    <col min="8703" max="8704" width="12" style="62" customWidth="1"/>
    <col min="8705" max="8705" width="8" style="62" customWidth="1"/>
    <col min="8706" max="8706" width="7.87962962962963" style="62" customWidth="1"/>
    <col min="8707" max="8708" width="7.87962962962963" style="62" hidden="1" customWidth="1"/>
    <col min="8709" max="8956" width="7.87962962962963" style="62"/>
    <col min="8957" max="8957" width="35.75" style="62" customWidth="1"/>
    <col min="8958" max="8958" width="7.87962962962963" style="62" hidden="1" customWidth="1"/>
    <col min="8959" max="8960" width="12" style="62" customWidth="1"/>
    <col min="8961" max="8961" width="8" style="62" customWidth="1"/>
    <col min="8962" max="8962" width="7.87962962962963" style="62" customWidth="1"/>
    <col min="8963" max="8964" width="7.87962962962963" style="62" hidden="1" customWidth="1"/>
    <col min="8965" max="9212" width="7.87962962962963" style="62"/>
    <col min="9213" max="9213" width="35.75" style="62" customWidth="1"/>
    <col min="9214" max="9214" width="7.87962962962963" style="62" hidden="1" customWidth="1"/>
    <col min="9215" max="9216" width="12" style="62" customWidth="1"/>
    <col min="9217" max="9217" width="8" style="62" customWidth="1"/>
    <col min="9218" max="9218" width="7.87962962962963" style="62" customWidth="1"/>
    <col min="9219" max="9220" width="7.87962962962963" style="62" hidden="1" customWidth="1"/>
    <col min="9221" max="9468" width="7.87962962962963" style="62"/>
    <col min="9469" max="9469" width="35.75" style="62" customWidth="1"/>
    <col min="9470" max="9470" width="7.87962962962963" style="62" hidden="1" customWidth="1"/>
    <col min="9471" max="9472" width="12" style="62" customWidth="1"/>
    <col min="9473" max="9473" width="8" style="62" customWidth="1"/>
    <col min="9474" max="9474" width="7.87962962962963" style="62" customWidth="1"/>
    <col min="9475" max="9476" width="7.87962962962963" style="62" hidden="1" customWidth="1"/>
    <col min="9477" max="9724" width="7.87962962962963" style="62"/>
    <col min="9725" max="9725" width="35.75" style="62" customWidth="1"/>
    <col min="9726" max="9726" width="7.87962962962963" style="62" hidden="1" customWidth="1"/>
    <col min="9727" max="9728" width="12" style="62" customWidth="1"/>
    <col min="9729" max="9729" width="8" style="62" customWidth="1"/>
    <col min="9730" max="9730" width="7.87962962962963" style="62" customWidth="1"/>
    <col min="9731" max="9732" width="7.87962962962963" style="62" hidden="1" customWidth="1"/>
    <col min="9733" max="9980" width="7.87962962962963" style="62"/>
    <col min="9981" max="9981" width="35.75" style="62" customWidth="1"/>
    <col min="9982" max="9982" width="7.87962962962963" style="62" hidden="1" customWidth="1"/>
    <col min="9983" max="9984" width="12" style="62" customWidth="1"/>
    <col min="9985" max="9985" width="8" style="62" customWidth="1"/>
    <col min="9986" max="9986" width="7.87962962962963" style="62" customWidth="1"/>
    <col min="9987" max="9988" width="7.87962962962963" style="62" hidden="1" customWidth="1"/>
    <col min="9989" max="10236" width="7.87962962962963" style="62"/>
    <col min="10237" max="10237" width="35.75" style="62" customWidth="1"/>
    <col min="10238" max="10238" width="7.87962962962963" style="62" hidden="1" customWidth="1"/>
    <col min="10239" max="10240" width="12" style="62" customWidth="1"/>
    <col min="10241" max="10241" width="8" style="62" customWidth="1"/>
    <col min="10242" max="10242" width="7.87962962962963" style="62" customWidth="1"/>
    <col min="10243" max="10244" width="7.87962962962963" style="62" hidden="1" customWidth="1"/>
    <col min="10245" max="10492" width="7.87962962962963" style="62"/>
    <col min="10493" max="10493" width="35.75" style="62" customWidth="1"/>
    <col min="10494" max="10494" width="7.87962962962963" style="62" hidden="1" customWidth="1"/>
    <col min="10495" max="10496" width="12" style="62" customWidth="1"/>
    <col min="10497" max="10497" width="8" style="62" customWidth="1"/>
    <col min="10498" max="10498" width="7.87962962962963" style="62" customWidth="1"/>
    <col min="10499" max="10500" width="7.87962962962963" style="62" hidden="1" customWidth="1"/>
    <col min="10501" max="10748" width="7.87962962962963" style="62"/>
    <col min="10749" max="10749" width="35.75" style="62" customWidth="1"/>
    <col min="10750" max="10750" width="7.87962962962963" style="62" hidden="1" customWidth="1"/>
    <col min="10751" max="10752" width="12" style="62" customWidth="1"/>
    <col min="10753" max="10753" width="8" style="62" customWidth="1"/>
    <col min="10754" max="10754" width="7.87962962962963" style="62" customWidth="1"/>
    <col min="10755" max="10756" width="7.87962962962963" style="62" hidden="1" customWidth="1"/>
    <col min="10757" max="11004" width="7.87962962962963" style="62"/>
    <col min="11005" max="11005" width="35.75" style="62" customWidth="1"/>
    <col min="11006" max="11006" width="7.87962962962963" style="62" hidden="1" customWidth="1"/>
    <col min="11007" max="11008" width="12" style="62" customWidth="1"/>
    <col min="11009" max="11009" width="8" style="62" customWidth="1"/>
    <col min="11010" max="11010" width="7.87962962962963" style="62" customWidth="1"/>
    <col min="11011" max="11012" width="7.87962962962963" style="62" hidden="1" customWidth="1"/>
    <col min="11013" max="11260" width="7.87962962962963" style="62"/>
    <col min="11261" max="11261" width="35.75" style="62" customWidth="1"/>
    <col min="11262" max="11262" width="7.87962962962963" style="62" hidden="1" customWidth="1"/>
    <col min="11263" max="11264" width="12" style="62" customWidth="1"/>
    <col min="11265" max="11265" width="8" style="62" customWidth="1"/>
    <col min="11266" max="11266" width="7.87962962962963" style="62" customWidth="1"/>
    <col min="11267" max="11268" width="7.87962962962963" style="62" hidden="1" customWidth="1"/>
    <col min="11269" max="11516" width="7.87962962962963" style="62"/>
    <col min="11517" max="11517" width="35.75" style="62" customWidth="1"/>
    <col min="11518" max="11518" width="7.87962962962963" style="62" hidden="1" customWidth="1"/>
    <col min="11519" max="11520" width="12" style="62" customWidth="1"/>
    <col min="11521" max="11521" width="8" style="62" customWidth="1"/>
    <col min="11522" max="11522" width="7.87962962962963" style="62" customWidth="1"/>
    <col min="11523" max="11524" width="7.87962962962963" style="62" hidden="1" customWidth="1"/>
    <col min="11525" max="11772" width="7.87962962962963" style="62"/>
    <col min="11773" max="11773" width="35.75" style="62" customWidth="1"/>
    <col min="11774" max="11774" width="7.87962962962963" style="62" hidden="1" customWidth="1"/>
    <col min="11775" max="11776" width="12" style="62" customWidth="1"/>
    <col min="11777" max="11777" width="8" style="62" customWidth="1"/>
    <col min="11778" max="11778" width="7.87962962962963" style="62" customWidth="1"/>
    <col min="11779" max="11780" width="7.87962962962963" style="62" hidden="1" customWidth="1"/>
    <col min="11781" max="12028" width="7.87962962962963" style="62"/>
    <col min="12029" max="12029" width="35.75" style="62" customWidth="1"/>
    <col min="12030" max="12030" width="7.87962962962963" style="62" hidden="1" customWidth="1"/>
    <col min="12031" max="12032" width="12" style="62" customWidth="1"/>
    <col min="12033" max="12033" width="8" style="62" customWidth="1"/>
    <col min="12034" max="12034" width="7.87962962962963" style="62" customWidth="1"/>
    <col min="12035" max="12036" width="7.87962962962963" style="62" hidden="1" customWidth="1"/>
    <col min="12037" max="12284" width="7.87962962962963" style="62"/>
    <col min="12285" max="12285" width="35.75" style="62" customWidth="1"/>
    <col min="12286" max="12286" width="7.87962962962963" style="62" hidden="1" customWidth="1"/>
    <col min="12287" max="12288" width="12" style="62" customWidth="1"/>
    <col min="12289" max="12289" width="8" style="62" customWidth="1"/>
    <col min="12290" max="12290" width="7.87962962962963" style="62" customWidth="1"/>
    <col min="12291" max="12292" width="7.87962962962963" style="62" hidden="1" customWidth="1"/>
    <col min="12293" max="12540" width="7.87962962962963" style="62"/>
    <col min="12541" max="12541" width="35.75" style="62" customWidth="1"/>
    <col min="12542" max="12542" width="7.87962962962963" style="62" hidden="1" customWidth="1"/>
    <col min="12543" max="12544" width="12" style="62" customWidth="1"/>
    <col min="12545" max="12545" width="8" style="62" customWidth="1"/>
    <col min="12546" max="12546" width="7.87962962962963" style="62" customWidth="1"/>
    <col min="12547" max="12548" width="7.87962962962963" style="62" hidden="1" customWidth="1"/>
    <col min="12549" max="12796" width="7.87962962962963" style="62"/>
    <col min="12797" max="12797" width="35.75" style="62" customWidth="1"/>
    <col min="12798" max="12798" width="7.87962962962963" style="62" hidden="1" customWidth="1"/>
    <col min="12799" max="12800" width="12" style="62" customWidth="1"/>
    <col min="12801" max="12801" width="8" style="62" customWidth="1"/>
    <col min="12802" max="12802" width="7.87962962962963" style="62" customWidth="1"/>
    <col min="12803" max="12804" width="7.87962962962963" style="62" hidden="1" customWidth="1"/>
    <col min="12805" max="13052" width="7.87962962962963" style="62"/>
    <col min="13053" max="13053" width="35.75" style="62" customWidth="1"/>
    <col min="13054" max="13054" width="7.87962962962963" style="62" hidden="1" customWidth="1"/>
    <col min="13055" max="13056" width="12" style="62" customWidth="1"/>
    <col min="13057" max="13057" width="8" style="62" customWidth="1"/>
    <col min="13058" max="13058" width="7.87962962962963" style="62" customWidth="1"/>
    <col min="13059" max="13060" width="7.87962962962963" style="62" hidden="1" customWidth="1"/>
    <col min="13061" max="13308" width="7.87962962962963" style="62"/>
    <col min="13309" max="13309" width="35.75" style="62" customWidth="1"/>
    <col min="13310" max="13310" width="7.87962962962963" style="62" hidden="1" customWidth="1"/>
    <col min="13311" max="13312" width="12" style="62" customWidth="1"/>
    <col min="13313" max="13313" width="8" style="62" customWidth="1"/>
    <col min="13314" max="13314" width="7.87962962962963" style="62" customWidth="1"/>
    <col min="13315" max="13316" width="7.87962962962963" style="62" hidden="1" customWidth="1"/>
    <col min="13317" max="13564" width="7.87962962962963" style="62"/>
    <col min="13565" max="13565" width="35.75" style="62" customWidth="1"/>
    <col min="13566" max="13566" width="7.87962962962963" style="62" hidden="1" customWidth="1"/>
    <col min="13567" max="13568" width="12" style="62" customWidth="1"/>
    <col min="13569" max="13569" width="8" style="62" customWidth="1"/>
    <col min="13570" max="13570" width="7.87962962962963" style="62" customWidth="1"/>
    <col min="13571" max="13572" width="7.87962962962963" style="62" hidden="1" customWidth="1"/>
    <col min="13573" max="13820" width="7.87962962962963" style="62"/>
    <col min="13821" max="13821" width="35.75" style="62" customWidth="1"/>
    <col min="13822" max="13822" width="7.87962962962963" style="62" hidden="1" customWidth="1"/>
    <col min="13823" max="13824" width="12" style="62" customWidth="1"/>
    <col min="13825" max="13825" width="8" style="62" customWidth="1"/>
    <col min="13826" max="13826" width="7.87962962962963" style="62" customWidth="1"/>
    <col min="13827" max="13828" width="7.87962962962963" style="62" hidden="1" customWidth="1"/>
    <col min="13829" max="14076" width="7.87962962962963" style="62"/>
    <col min="14077" max="14077" width="35.75" style="62" customWidth="1"/>
    <col min="14078" max="14078" width="7.87962962962963" style="62" hidden="1" customWidth="1"/>
    <col min="14079" max="14080" width="12" style="62" customWidth="1"/>
    <col min="14081" max="14081" width="8" style="62" customWidth="1"/>
    <col min="14082" max="14082" width="7.87962962962963" style="62" customWidth="1"/>
    <col min="14083" max="14084" width="7.87962962962963" style="62" hidden="1" customWidth="1"/>
    <col min="14085" max="14332" width="7.87962962962963" style="62"/>
    <col min="14333" max="14333" width="35.75" style="62" customWidth="1"/>
    <col min="14334" max="14334" width="7.87962962962963" style="62" hidden="1" customWidth="1"/>
    <col min="14335" max="14336" width="12" style="62" customWidth="1"/>
    <col min="14337" max="14337" width="8" style="62" customWidth="1"/>
    <col min="14338" max="14338" width="7.87962962962963" style="62" customWidth="1"/>
    <col min="14339" max="14340" width="7.87962962962963" style="62" hidden="1" customWidth="1"/>
    <col min="14341" max="14588" width="7.87962962962963" style="62"/>
    <col min="14589" max="14589" width="35.75" style="62" customWidth="1"/>
    <col min="14590" max="14590" width="7.87962962962963" style="62" hidden="1" customWidth="1"/>
    <col min="14591" max="14592" width="12" style="62" customWidth="1"/>
    <col min="14593" max="14593" width="8" style="62" customWidth="1"/>
    <col min="14594" max="14594" width="7.87962962962963" style="62" customWidth="1"/>
    <col min="14595" max="14596" width="7.87962962962963" style="62" hidden="1" customWidth="1"/>
    <col min="14597" max="14844" width="7.87962962962963" style="62"/>
    <col min="14845" max="14845" width="35.75" style="62" customWidth="1"/>
    <col min="14846" max="14846" width="7.87962962962963" style="62" hidden="1" customWidth="1"/>
    <col min="14847" max="14848" width="12" style="62" customWidth="1"/>
    <col min="14849" max="14849" width="8" style="62" customWidth="1"/>
    <col min="14850" max="14850" width="7.87962962962963" style="62" customWidth="1"/>
    <col min="14851" max="14852" width="7.87962962962963" style="62" hidden="1" customWidth="1"/>
    <col min="14853" max="15100" width="7.87962962962963" style="62"/>
    <col min="15101" max="15101" width="35.75" style="62" customWidth="1"/>
    <col min="15102" max="15102" width="7.87962962962963" style="62" hidden="1" customWidth="1"/>
    <col min="15103" max="15104" width="12" style="62" customWidth="1"/>
    <col min="15105" max="15105" width="8" style="62" customWidth="1"/>
    <col min="15106" max="15106" width="7.87962962962963" style="62" customWidth="1"/>
    <col min="15107" max="15108" width="7.87962962962963" style="62" hidden="1" customWidth="1"/>
    <col min="15109" max="15356" width="7.87962962962963" style="62"/>
    <col min="15357" max="15357" width="35.75" style="62" customWidth="1"/>
    <col min="15358" max="15358" width="7.87962962962963" style="62" hidden="1" customWidth="1"/>
    <col min="15359" max="15360" width="12" style="62" customWidth="1"/>
    <col min="15361" max="15361" width="8" style="62" customWidth="1"/>
    <col min="15362" max="15362" width="7.87962962962963" style="62" customWidth="1"/>
    <col min="15363" max="15364" width="7.87962962962963" style="62" hidden="1" customWidth="1"/>
    <col min="15365" max="15612" width="7.87962962962963" style="62"/>
    <col min="15613" max="15613" width="35.75" style="62" customWidth="1"/>
    <col min="15614" max="15614" width="7.87962962962963" style="62" hidden="1" customWidth="1"/>
    <col min="15615" max="15616" width="12" style="62" customWidth="1"/>
    <col min="15617" max="15617" width="8" style="62" customWidth="1"/>
    <col min="15618" max="15618" width="7.87962962962963" style="62" customWidth="1"/>
    <col min="15619" max="15620" width="7.87962962962963" style="62" hidden="1" customWidth="1"/>
    <col min="15621" max="15868" width="7.87962962962963" style="62"/>
    <col min="15869" max="15869" width="35.75" style="62" customWidth="1"/>
    <col min="15870" max="15870" width="7.87962962962963" style="62" hidden="1" customWidth="1"/>
    <col min="15871" max="15872" width="12" style="62" customWidth="1"/>
    <col min="15873" max="15873" width="8" style="62" customWidth="1"/>
    <col min="15874" max="15874" width="7.87962962962963" style="62" customWidth="1"/>
    <col min="15875" max="15876" width="7.87962962962963" style="62" hidden="1" customWidth="1"/>
    <col min="15877" max="16124" width="7.87962962962963" style="62"/>
    <col min="16125" max="16125" width="35.75" style="62" customWidth="1"/>
    <col min="16126" max="16126" width="7.87962962962963" style="62" hidden="1" customWidth="1"/>
    <col min="16127" max="16128" width="12" style="62" customWidth="1"/>
    <col min="16129" max="16129" width="8" style="62" customWidth="1"/>
    <col min="16130" max="16130" width="7.87962962962963" style="62" customWidth="1"/>
    <col min="16131" max="16132" width="7.87962962962963" style="62" hidden="1" customWidth="1"/>
    <col min="16133" max="16384" width="7.87962962962963" style="62"/>
  </cols>
  <sheetData>
    <row r="1" ht="27" customHeight="1" spans="1:2">
      <c r="A1" s="63" t="s">
        <v>352</v>
      </c>
      <c r="B1" s="64"/>
    </row>
    <row r="2" ht="39.95" customHeight="1" spans="1:2">
      <c r="A2" s="65" t="s">
        <v>353</v>
      </c>
      <c r="B2" s="66"/>
    </row>
    <row r="3" s="58" customFormat="1" ht="18.75" customHeight="1" spans="1:2">
      <c r="A3" s="67"/>
      <c r="B3" s="68" t="s">
        <v>341</v>
      </c>
    </row>
    <row r="4" s="59" customFormat="1" ht="53.25" customHeight="1" spans="1:2">
      <c r="A4" s="69" t="s">
        <v>354</v>
      </c>
      <c r="B4" s="70" t="s">
        <v>4</v>
      </c>
    </row>
    <row r="5" s="60" customFormat="1" ht="53.25" customHeight="1" spans="1:2">
      <c r="A5" s="85" t="s">
        <v>348</v>
      </c>
      <c r="B5" s="85" t="s">
        <v>348</v>
      </c>
    </row>
    <row r="6" s="60" customFormat="1" ht="53.25" customHeight="1" spans="1:2">
      <c r="A6" s="148"/>
      <c r="B6" s="149"/>
    </row>
    <row r="7" s="60" customFormat="1" ht="53.25" customHeight="1" spans="1:2">
      <c r="A7" s="148"/>
      <c r="B7" s="149"/>
    </row>
    <row r="8" s="61" customFormat="1" ht="53.25" customHeight="1" spans="1:2">
      <c r="A8" s="150" t="s">
        <v>71</v>
      </c>
      <c r="B8" s="77">
        <v>0</v>
      </c>
    </row>
  </sheetData>
  <printOptions horizontalCentered="1"/>
  <pageMargins left="0.78740157480315" right="0.748031496062992" top="1.18110236220472" bottom="0.984251968503937" header="0.511811023622047" footer="0.511811023622047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A17" sqref="$A17:$XFD17"/>
    </sheetView>
  </sheetViews>
  <sheetFormatPr defaultColWidth="9" defaultRowHeight="15.6" outlineLevelCol="1"/>
  <cols>
    <col min="1" max="1" width="41.6296296296296" style="41" customWidth="1"/>
    <col min="2" max="2" width="41.6296296296296" style="42" customWidth="1"/>
    <col min="3" max="16384" width="9" style="41"/>
  </cols>
  <sheetData>
    <row r="1" ht="26.25" customHeight="1" spans="1:1">
      <c r="A1" s="39" t="s">
        <v>355</v>
      </c>
    </row>
    <row r="2" ht="24.75" customHeight="1" spans="1:2">
      <c r="A2" s="43" t="s">
        <v>356</v>
      </c>
      <c r="B2" s="43"/>
    </row>
    <row r="3" s="39" customFormat="1" ht="24" customHeight="1" spans="2:2">
      <c r="B3" s="45" t="s">
        <v>357</v>
      </c>
    </row>
    <row r="4" s="40" customFormat="1" ht="18.75" customHeight="1" spans="1:2">
      <c r="A4" s="115" t="s">
        <v>358</v>
      </c>
      <c r="B4" s="144" t="s">
        <v>4</v>
      </c>
    </row>
    <row r="5" s="114" customFormat="1" ht="18.75" customHeight="1" spans="1:2">
      <c r="A5" s="145" t="s">
        <v>359</v>
      </c>
      <c r="B5" s="146"/>
    </row>
    <row r="6" s="114" customFormat="1" ht="18.75" customHeight="1" spans="1:2">
      <c r="A6" s="145" t="s">
        <v>360</v>
      </c>
      <c r="B6" s="146"/>
    </row>
    <row r="7" s="114" customFormat="1" ht="18.75" customHeight="1" spans="1:2">
      <c r="A7" s="145" t="s">
        <v>361</v>
      </c>
      <c r="B7" s="146"/>
    </row>
    <row r="8" s="39" customFormat="1" ht="18.75" customHeight="1" spans="1:2">
      <c r="A8" s="145" t="s">
        <v>362</v>
      </c>
      <c r="B8" s="146"/>
    </row>
    <row r="9" s="40" customFormat="1" ht="18.75" customHeight="1" spans="1:2">
      <c r="A9" s="145" t="s">
        <v>363</v>
      </c>
      <c r="B9" s="146"/>
    </row>
    <row r="10" spans="1:2">
      <c r="A10" s="145" t="s">
        <v>364</v>
      </c>
      <c r="B10" s="146"/>
    </row>
    <row r="11" spans="1:2">
      <c r="A11" s="145" t="s">
        <v>365</v>
      </c>
      <c r="B11" s="146"/>
    </row>
    <row r="12" spans="1:2">
      <c r="A12" s="145" t="s">
        <v>366</v>
      </c>
      <c r="B12" s="146"/>
    </row>
    <row r="13" spans="1:2">
      <c r="A13" s="145" t="s">
        <v>367</v>
      </c>
      <c r="B13" s="146"/>
    </row>
    <row r="14" spans="1:2">
      <c r="A14" s="145" t="s">
        <v>368</v>
      </c>
      <c r="B14" s="146"/>
    </row>
    <row r="15" spans="1:2">
      <c r="A15" s="145" t="s">
        <v>369</v>
      </c>
      <c r="B15" s="146"/>
    </row>
    <row r="16" spans="1:2">
      <c r="A16" s="145" t="s">
        <v>370</v>
      </c>
      <c r="B16" s="146"/>
    </row>
    <row r="17" spans="1:2">
      <c r="A17" s="145" t="s">
        <v>371</v>
      </c>
      <c r="B17" s="146"/>
    </row>
    <row r="18" spans="1:2">
      <c r="A18" s="145" t="s">
        <v>372</v>
      </c>
      <c r="B18" s="146"/>
    </row>
    <row r="19" spans="1:2">
      <c r="A19" s="145" t="s">
        <v>373</v>
      </c>
      <c r="B19" s="146"/>
    </row>
    <row r="20" spans="1:2">
      <c r="A20" s="145" t="s">
        <v>374</v>
      </c>
      <c r="B20" s="146"/>
    </row>
    <row r="21" spans="1:2">
      <c r="A21" s="145" t="s">
        <v>375</v>
      </c>
      <c r="B21" s="146"/>
    </row>
    <row r="22" spans="1:2">
      <c r="A22" s="145" t="s">
        <v>376</v>
      </c>
      <c r="B22" s="146"/>
    </row>
    <row r="23" spans="1:2">
      <c r="A23" s="145" t="s">
        <v>377</v>
      </c>
      <c r="B23" s="146"/>
    </row>
    <row r="24" spans="1:2">
      <c r="A24" s="145" t="s">
        <v>378</v>
      </c>
      <c r="B24" s="146"/>
    </row>
    <row r="25" spans="1:2">
      <c r="A25" s="145" t="s">
        <v>379</v>
      </c>
      <c r="B25" s="146"/>
    </row>
    <row r="26" spans="1:2">
      <c r="A26" s="145" t="s">
        <v>380</v>
      </c>
      <c r="B26" s="146"/>
    </row>
    <row r="27" spans="1:2">
      <c r="A27" s="145" t="s">
        <v>381</v>
      </c>
      <c r="B27" s="146"/>
    </row>
    <row r="28" spans="1:2">
      <c r="A28" s="145" t="s">
        <v>382</v>
      </c>
      <c r="B28" s="146"/>
    </row>
    <row r="29" spans="1:2">
      <c r="A29" s="147" t="s">
        <v>71</v>
      </c>
      <c r="B29" s="146">
        <f>SUM(B5:B28)</f>
        <v>0</v>
      </c>
    </row>
  </sheetData>
  <mergeCells count="1">
    <mergeCell ref="A2:B2"/>
  </mergeCells>
  <printOptions horizontalCentered="1"/>
  <pageMargins left="0.90551181102362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2"/>
  <sheetViews>
    <sheetView workbookViewId="0">
      <selection activeCell="AB40" sqref="AB40"/>
    </sheetView>
  </sheetViews>
  <sheetFormatPr defaultColWidth="7" defaultRowHeight="13.8"/>
  <cols>
    <col min="1" max="1" width="59.1296296296296" style="2" customWidth="1"/>
    <col min="2" max="2" width="29.6296296296296" style="3" customWidth="1"/>
    <col min="3" max="3" width="10.3796296296296" style="1" hidden="1" customWidth="1"/>
    <col min="4" max="4" width="9.62962962962963" style="4" hidden="1" customWidth="1"/>
    <col min="5" max="5" width="8.12962962962963" style="4" hidden="1" customWidth="1"/>
    <col min="6" max="6" width="9.62962962962963" style="5" hidden="1" customWidth="1"/>
    <col min="7" max="7" width="17.5" style="5" hidden="1" customWidth="1"/>
    <col min="8" max="8" width="12.5" style="6" hidden="1" customWidth="1"/>
    <col min="9" max="9" width="7" style="7" hidden="1" customWidth="1"/>
    <col min="10" max="11" width="7" style="4" hidden="1" customWidth="1"/>
    <col min="12" max="12" width="13.8796296296296" style="4" hidden="1" customWidth="1"/>
    <col min="13" max="13" width="7.87962962962963" style="4" hidden="1" customWidth="1"/>
    <col min="14" max="14" width="9.5" style="4" hidden="1" customWidth="1"/>
    <col min="15" max="15" width="6.87962962962963" style="4" hidden="1" customWidth="1"/>
    <col min="16" max="16" width="9" style="4" hidden="1" customWidth="1"/>
    <col min="17" max="17" width="5.87962962962963" style="4" hidden="1" customWidth="1"/>
    <col min="18" max="18" width="5.25" style="4" hidden="1" customWidth="1"/>
    <col min="19" max="19" width="6.5" style="4" hidden="1" customWidth="1"/>
    <col min="20" max="21" width="7" style="4" hidden="1" customWidth="1"/>
    <col min="22" max="22" width="10.6296296296296" style="4" hidden="1" customWidth="1"/>
    <col min="23" max="23" width="10.5" style="4" hidden="1" customWidth="1"/>
    <col min="24" max="24" width="7" style="4" hidden="1" customWidth="1"/>
    <col min="25" max="16384" width="7" style="4"/>
  </cols>
  <sheetData>
    <row r="1" ht="29.25" customHeight="1" spans="1:1">
      <c r="A1" s="8" t="s">
        <v>383</v>
      </c>
    </row>
    <row r="2" ht="28.5" customHeight="1" spans="1:8">
      <c r="A2" s="9" t="s">
        <v>384</v>
      </c>
      <c r="B2" s="11"/>
      <c r="F2" s="4"/>
      <c r="G2" s="4"/>
      <c r="H2" s="4"/>
    </row>
    <row r="3" s="1" customFormat="1" ht="21.75" customHeight="1" spans="1:12">
      <c r="A3" s="2"/>
      <c r="B3" s="106" t="s">
        <v>357</v>
      </c>
      <c r="D3" s="1">
        <v>12.11</v>
      </c>
      <c r="F3" s="1">
        <v>12.22</v>
      </c>
      <c r="I3" s="3"/>
      <c r="L3" s="1">
        <v>1.2</v>
      </c>
    </row>
    <row r="4" s="1" customFormat="1" ht="25.5" customHeight="1" spans="1:14">
      <c r="A4" s="82" t="s">
        <v>32</v>
      </c>
      <c r="B4" s="15" t="s">
        <v>4</v>
      </c>
      <c r="F4" s="16" t="s">
        <v>385</v>
      </c>
      <c r="G4" s="16" t="s">
        <v>386</v>
      </c>
      <c r="H4" s="16" t="s">
        <v>387</v>
      </c>
      <c r="I4" s="3"/>
      <c r="L4" s="16" t="s">
        <v>385</v>
      </c>
      <c r="M4" s="31" t="s">
        <v>386</v>
      </c>
      <c r="N4" s="16" t="s">
        <v>387</v>
      </c>
    </row>
    <row r="5" s="2" customFormat="1" ht="25.5" customHeight="1" spans="1:24">
      <c r="A5" s="107" t="s">
        <v>36</v>
      </c>
      <c r="B5" s="139">
        <f>SUM(B6,B7,B12,B21,B28,B30,B34)</f>
        <v>158.8</v>
      </c>
      <c r="C5" s="2">
        <v>105429</v>
      </c>
      <c r="D5" s="2">
        <v>595734.14</v>
      </c>
      <c r="E5" s="2">
        <f>104401+13602</f>
        <v>118003</v>
      </c>
      <c r="F5" s="109" t="s">
        <v>37</v>
      </c>
      <c r="G5" s="109" t="s">
        <v>388</v>
      </c>
      <c r="H5" s="109">
        <v>596221.15</v>
      </c>
      <c r="I5" s="2" t="e">
        <f>F5-A5</f>
        <v>#VALUE!</v>
      </c>
      <c r="J5" s="2">
        <f t="shared" ref="J5:J35" si="0">H5-B5</f>
        <v>596062.35</v>
      </c>
      <c r="K5" s="2">
        <v>75943</v>
      </c>
      <c r="L5" s="109" t="s">
        <v>37</v>
      </c>
      <c r="M5" s="109" t="s">
        <v>388</v>
      </c>
      <c r="N5" s="109">
        <v>643048.95</v>
      </c>
      <c r="O5" s="2" t="e">
        <f>L5-A5</f>
        <v>#VALUE!</v>
      </c>
      <c r="P5" s="2">
        <f t="shared" ref="P5:P35" si="1">N5-B5</f>
        <v>642890.15</v>
      </c>
      <c r="R5" s="2">
        <v>717759</v>
      </c>
      <c r="T5" s="112" t="s">
        <v>37</v>
      </c>
      <c r="U5" s="112" t="s">
        <v>388</v>
      </c>
      <c r="V5" s="112">
        <v>659380.53</v>
      </c>
      <c r="W5" s="2">
        <f t="shared" ref="W5:W35" si="2">B5-V5</f>
        <v>-659221.73</v>
      </c>
      <c r="X5" s="2" t="e">
        <f>T5-A5</f>
        <v>#VALUE!</v>
      </c>
    </row>
    <row r="6" s="2" customFormat="1" ht="25.5" customHeight="1" spans="1:22">
      <c r="A6" s="140" t="s">
        <v>49</v>
      </c>
      <c r="B6" s="139"/>
      <c r="F6" s="109"/>
      <c r="G6" s="109"/>
      <c r="H6" s="109"/>
      <c r="L6" s="109"/>
      <c r="M6" s="109"/>
      <c r="N6" s="109"/>
      <c r="T6" s="112"/>
      <c r="U6" s="112"/>
      <c r="V6" s="112"/>
    </row>
    <row r="7" s="2" customFormat="1" ht="25.5" customHeight="1" spans="1:22">
      <c r="A7" s="140" t="s">
        <v>50</v>
      </c>
      <c r="B7" s="139"/>
      <c r="F7" s="109"/>
      <c r="G7" s="109"/>
      <c r="H7" s="109"/>
      <c r="L7" s="109"/>
      <c r="M7" s="109"/>
      <c r="N7" s="109"/>
      <c r="T7" s="112"/>
      <c r="U7" s="112"/>
      <c r="V7" s="112"/>
    </row>
    <row r="8" s="2" customFormat="1" ht="25.5" customHeight="1" spans="1:22">
      <c r="A8" s="141" t="s">
        <v>389</v>
      </c>
      <c r="B8" s="142"/>
      <c r="F8" s="109"/>
      <c r="G8" s="109"/>
      <c r="H8" s="109"/>
      <c r="L8" s="109"/>
      <c r="M8" s="109"/>
      <c r="N8" s="109"/>
      <c r="T8" s="112"/>
      <c r="U8" s="112"/>
      <c r="V8" s="112"/>
    </row>
    <row r="9" s="2" customFormat="1" ht="25.5" customHeight="1" spans="1:22">
      <c r="A9" s="141" t="s">
        <v>390</v>
      </c>
      <c r="B9" s="142"/>
      <c r="F9" s="109"/>
      <c r="G9" s="109"/>
      <c r="H9" s="109"/>
      <c r="L9" s="109"/>
      <c r="M9" s="109"/>
      <c r="N9" s="109"/>
      <c r="T9" s="112"/>
      <c r="U9" s="112"/>
      <c r="V9" s="112"/>
    </row>
    <row r="10" s="2" customFormat="1" ht="25.5" customHeight="1" spans="1:22">
      <c r="A10" s="107" t="s">
        <v>52</v>
      </c>
      <c r="B10" s="139"/>
      <c r="F10" s="109"/>
      <c r="G10" s="109"/>
      <c r="H10" s="109"/>
      <c r="L10" s="109"/>
      <c r="M10" s="109"/>
      <c r="N10" s="109"/>
      <c r="T10" s="112"/>
      <c r="U10" s="112"/>
      <c r="V10" s="112"/>
    </row>
    <row r="11" s="2" customFormat="1" ht="25.5" customHeight="1" spans="1:22">
      <c r="A11" s="141" t="s">
        <v>391</v>
      </c>
      <c r="B11" s="142"/>
      <c r="F11" s="109"/>
      <c r="G11" s="109"/>
      <c r="H11" s="109"/>
      <c r="L11" s="109"/>
      <c r="M11" s="109"/>
      <c r="N11" s="109"/>
      <c r="T11" s="112"/>
      <c r="U11" s="112"/>
      <c r="V11" s="112"/>
    </row>
    <row r="12" s="2" customFormat="1" ht="25.5" customHeight="1" spans="1:22">
      <c r="A12" s="107" t="s">
        <v>53</v>
      </c>
      <c r="B12" s="139">
        <v>158.8</v>
      </c>
      <c r="F12" s="109"/>
      <c r="G12" s="109"/>
      <c r="H12" s="109"/>
      <c r="L12" s="109"/>
      <c r="M12" s="109"/>
      <c r="N12" s="109"/>
      <c r="T12" s="112"/>
      <c r="U12" s="112"/>
      <c r="V12" s="112"/>
    </row>
    <row r="13" s="2" customFormat="1" ht="25.5" customHeight="1" spans="1:22">
      <c r="A13" s="141" t="s">
        <v>392</v>
      </c>
      <c r="B13" s="142"/>
      <c r="F13" s="109"/>
      <c r="G13" s="109"/>
      <c r="H13" s="109"/>
      <c r="L13" s="109"/>
      <c r="M13" s="109"/>
      <c r="N13" s="109"/>
      <c r="T13" s="112"/>
      <c r="U13" s="112"/>
      <c r="V13" s="112"/>
    </row>
    <row r="14" s="2" customFormat="1" ht="25.5" customHeight="1" spans="1:22">
      <c r="A14" s="141" t="s">
        <v>393</v>
      </c>
      <c r="B14" s="142">
        <v>158.8</v>
      </c>
      <c r="F14" s="109"/>
      <c r="G14" s="109"/>
      <c r="H14" s="109"/>
      <c r="L14" s="109"/>
      <c r="M14" s="109"/>
      <c r="N14" s="109"/>
      <c r="T14" s="112"/>
      <c r="U14" s="112"/>
      <c r="V14" s="112"/>
    </row>
    <row r="15" s="2" customFormat="1" ht="25.5" customHeight="1" spans="1:22">
      <c r="A15" s="141" t="s">
        <v>394</v>
      </c>
      <c r="B15" s="142"/>
      <c r="F15" s="109"/>
      <c r="G15" s="109"/>
      <c r="H15" s="109"/>
      <c r="L15" s="109"/>
      <c r="M15" s="109"/>
      <c r="N15" s="109"/>
      <c r="T15" s="112"/>
      <c r="U15" s="112"/>
      <c r="V15" s="112"/>
    </row>
    <row r="16" s="2" customFormat="1" ht="25.5" customHeight="1" spans="1:22">
      <c r="A16" s="141" t="s">
        <v>395</v>
      </c>
      <c r="B16" s="142"/>
      <c r="F16" s="109"/>
      <c r="G16" s="109"/>
      <c r="H16" s="109"/>
      <c r="L16" s="109"/>
      <c r="M16" s="109"/>
      <c r="N16" s="109"/>
      <c r="T16" s="112"/>
      <c r="U16" s="112"/>
      <c r="V16" s="112"/>
    </row>
    <row r="17" s="2" customFormat="1" ht="25.5" customHeight="1" spans="1:22">
      <c r="A17" s="141" t="s">
        <v>396</v>
      </c>
      <c r="B17" s="142"/>
      <c r="F17" s="109"/>
      <c r="G17" s="109"/>
      <c r="H17" s="109"/>
      <c r="L17" s="109"/>
      <c r="M17" s="109"/>
      <c r="N17" s="109"/>
      <c r="T17" s="112"/>
      <c r="U17" s="112"/>
      <c r="V17" s="112"/>
    </row>
    <row r="18" s="2" customFormat="1" ht="25.5" customHeight="1" spans="1:22">
      <c r="A18" s="141" t="s">
        <v>397</v>
      </c>
      <c r="B18" s="142"/>
      <c r="F18" s="109"/>
      <c r="G18" s="109"/>
      <c r="H18" s="109"/>
      <c r="L18" s="109"/>
      <c r="M18" s="109"/>
      <c r="N18" s="109"/>
      <c r="T18" s="112"/>
      <c r="U18" s="112"/>
      <c r="V18" s="112"/>
    </row>
    <row r="19" s="2" customFormat="1" ht="25.5" customHeight="1" spans="1:22">
      <c r="A19" s="141" t="s">
        <v>398</v>
      </c>
      <c r="B19" s="142"/>
      <c r="F19" s="109"/>
      <c r="G19" s="109"/>
      <c r="H19" s="109"/>
      <c r="L19" s="109"/>
      <c r="M19" s="109"/>
      <c r="N19" s="109"/>
      <c r="T19" s="112"/>
      <c r="U19" s="112"/>
      <c r="V19" s="112"/>
    </row>
    <row r="20" s="2" customFormat="1" ht="25.5" customHeight="1" spans="1:22">
      <c r="A20" s="141" t="s">
        <v>399</v>
      </c>
      <c r="B20" s="142"/>
      <c r="F20" s="109"/>
      <c r="G20" s="109"/>
      <c r="H20" s="109"/>
      <c r="L20" s="109"/>
      <c r="M20" s="109"/>
      <c r="N20" s="109"/>
      <c r="T20" s="112"/>
      <c r="U20" s="112"/>
      <c r="V20" s="112"/>
    </row>
    <row r="21" s="2" customFormat="1" ht="25.5" customHeight="1" spans="1:22">
      <c r="A21" s="107" t="s">
        <v>54</v>
      </c>
      <c r="B21" s="139"/>
      <c r="F21" s="109"/>
      <c r="G21" s="109"/>
      <c r="H21" s="109"/>
      <c r="L21" s="109"/>
      <c r="M21" s="109"/>
      <c r="N21" s="109"/>
      <c r="T21" s="112"/>
      <c r="U21" s="112"/>
      <c r="V21" s="112"/>
    </row>
    <row r="22" s="2" customFormat="1" ht="25.5" customHeight="1" spans="1:22">
      <c r="A22" s="141" t="s">
        <v>400</v>
      </c>
      <c r="B22" s="142"/>
      <c r="F22" s="109"/>
      <c r="G22" s="109"/>
      <c r="H22" s="109"/>
      <c r="L22" s="109"/>
      <c r="M22" s="109"/>
      <c r="N22" s="109"/>
      <c r="T22" s="112"/>
      <c r="U22" s="112"/>
      <c r="V22" s="112"/>
    </row>
    <row r="23" s="2" customFormat="1" ht="25.5" customHeight="1" spans="1:22">
      <c r="A23" s="141" t="s">
        <v>401</v>
      </c>
      <c r="B23" s="142"/>
      <c r="F23" s="109"/>
      <c r="G23" s="109"/>
      <c r="H23" s="109"/>
      <c r="L23" s="109"/>
      <c r="M23" s="109"/>
      <c r="N23" s="109"/>
      <c r="T23" s="112"/>
      <c r="U23" s="112"/>
      <c r="V23" s="112"/>
    </row>
    <row r="24" s="2" customFormat="1" ht="25.5" customHeight="1" spans="1:22">
      <c r="A24" s="141" t="s">
        <v>402</v>
      </c>
      <c r="B24" s="142"/>
      <c r="F24" s="109"/>
      <c r="G24" s="109"/>
      <c r="H24" s="109"/>
      <c r="L24" s="109"/>
      <c r="M24" s="109"/>
      <c r="N24" s="109"/>
      <c r="T24" s="112"/>
      <c r="U24" s="112"/>
      <c r="V24" s="112"/>
    </row>
    <row r="25" s="2" customFormat="1" ht="25.5" customHeight="1" spans="1:22">
      <c r="A25" s="141" t="s">
        <v>403</v>
      </c>
      <c r="B25" s="142"/>
      <c r="F25" s="109"/>
      <c r="G25" s="109"/>
      <c r="H25" s="109"/>
      <c r="L25" s="109"/>
      <c r="M25" s="109"/>
      <c r="N25" s="109"/>
      <c r="T25" s="112"/>
      <c r="U25" s="112"/>
      <c r="V25" s="112"/>
    </row>
    <row r="26" s="2" customFormat="1" ht="25.5" customHeight="1" spans="1:22">
      <c r="A26" s="141" t="s">
        <v>404</v>
      </c>
      <c r="B26" s="142"/>
      <c r="F26" s="109"/>
      <c r="G26" s="109"/>
      <c r="H26" s="109"/>
      <c r="L26" s="109"/>
      <c r="M26" s="109"/>
      <c r="N26" s="109"/>
      <c r="T26" s="112"/>
      <c r="U26" s="112"/>
      <c r="V26" s="112"/>
    </row>
    <row r="27" s="2" customFormat="1" ht="25.5" customHeight="1" spans="1:22">
      <c r="A27" s="141" t="s">
        <v>405</v>
      </c>
      <c r="B27" s="142"/>
      <c r="F27" s="109"/>
      <c r="G27" s="109"/>
      <c r="H27" s="109"/>
      <c r="L27" s="109"/>
      <c r="M27" s="109"/>
      <c r="N27" s="109"/>
      <c r="T27" s="112"/>
      <c r="U27" s="112"/>
      <c r="V27" s="112"/>
    </row>
    <row r="28" s="2" customFormat="1" ht="25.5" customHeight="1" spans="1:22">
      <c r="A28" s="107" t="s">
        <v>56</v>
      </c>
      <c r="B28" s="139"/>
      <c r="F28" s="109"/>
      <c r="G28" s="109"/>
      <c r="H28" s="109"/>
      <c r="L28" s="109"/>
      <c r="M28" s="109"/>
      <c r="N28" s="109"/>
      <c r="T28" s="112"/>
      <c r="U28" s="112"/>
      <c r="V28" s="112"/>
    </row>
    <row r="29" s="2" customFormat="1" ht="25.5" customHeight="1" spans="1:22">
      <c r="A29" s="141" t="s">
        <v>406</v>
      </c>
      <c r="B29" s="142"/>
      <c r="F29" s="109"/>
      <c r="G29" s="109"/>
      <c r="H29" s="109"/>
      <c r="L29" s="109"/>
      <c r="M29" s="109"/>
      <c r="N29" s="109"/>
      <c r="T29" s="112"/>
      <c r="U29" s="112"/>
      <c r="V29" s="112"/>
    </row>
    <row r="30" s="2" customFormat="1" ht="25.5" customHeight="1" spans="1:22">
      <c r="A30" s="107" t="s">
        <v>63</v>
      </c>
      <c r="B30" s="139"/>
      <c r="F30" s="109"/>
      <c r="G30" s="109"/>
      <c r="H30" s="109"/>
      <c r="L30" s="109"/>
      <c r="M30" s="109"/>
      <c r="N30" s="109"/>
      <c r="T30" s="112"/>
      <c r="U30" s="112"/>
      <c r="V30" s="112"/>
    </row>
    <row r="31" s="2" customFormat="1" ht="25.5" customHeight="1" spans="1:22">
      <c r="A31" s="141" t="s">
        <v>407</v>
      </c>
      <c r="B31" s="142"/>
      <c r="F31" s="109"/>
      <c r="G31" s="109"/>
      <c r="H31" s="109"/>
      <c r="L31" s="109"/>
      <c r="M31" s="109"/>
      <c r="N31" s="109"/>
      <c r="T31" s="112"/>
      <c r="U31" s="112"/>
      <c r="V31" s="112"/>
    </row>
    <row r="32" s="2" customFormat="1" ht="25.5" customHeight="1" spans="1:22">
      <c r="A32" s="141" t="s">
        <v>408</v>
      </c>
      <c r="B32" s="142"/>
      <c r="F32" s="109"/>
      <c r="G32" s="109"/>
      <c r="H32" s="109"/>
      <c r="L32" s="109"/>
      <c r="M32" s="109"/>
      <c r="N32" s="109"/>
      <c r="T32" s="112"/>
      <c r="U32" s="112"/>
      <c r="V32" s="112"/>
    </row>
    <row r="33" s="2" customFormat="1" ht="25.5" customHeight="1" spans="1:22">
      <c r="A33" s="141" t="s">
        <v>409</v>
      </c>
      <c r="B33" s="142"/>
      <c r="F33" s="109"/>
      <c r="G33" s="109"/>
      <c r="H33" s="109"/>
      <c r="L33" s="109"/>
      <c r="M33" s="109"/>
      <c r="N33" s="109"/>
      <c r="T33" s="112"/>
      <c r="U33" s="112"/>
      <c r="V33" s="112"/>
    </row>
    <row r="34" s="2" customFormat="1" ht="25.5" customHeight="1" spans="1:22">
      <c r="A34" s="107" t="s">
        <v>65</v>
      </c>
      <c r="B34" s="139"/>
      <c r="F34" s="109"/>
      <c r="G34" s="109"/>
      <c r="H34" s="109"/>
      <c r="L34" s="109"/>
      <c r="M34" s="109"/>
      <c r="N34" s="109"/>
      <c r="T34" s="112"/>
      <c r="U34" s="112"/>
      <c r="V34" s="112"/>
    </row>
    <row r="35" s="1" customFormat="1" ht="25.5" customHeight="1" spans="1:24">
      <c r="A35" s="107" t="s">
        <v>410</v>
      </c>
      <c r="B35" s="30"/>
      <c r="C35" s="20">
        <v>105429</v>
      </c>
      <c r="D35" s="21">
        <v>595734.14</v>
      </c>
      <c r="E35" s="1">
        <f>104401+13602</f>
        <v>118003</v>
      </c>
      <c r="F35" s="22" t="s">
        <v>37</v>
      </c>
      <c r="G35" s="22" t="s">
        <v>388</v>
      </c>
      <c r="H35" s="32">
        <v>596221.15</v>
      </c>
      <c r="I35" s="3" t="e">
        <f>F35-A35</f>
        <v>#VALUE!</v>
      </c>
      <c r="J35" s="20">
        <f t="shared" si="0"/>
        <v>596221.15</v>
      </c>
      <c r="K35" s="20">
        <v>75943</v>
      </c>
      <c r="L35" s="22" t="s">
        <v>37</v>
      </c>
      <c r="M35" s="22" t="s">
        <v>388</v>
      </c>
      <c r="N35" s="32">
        <v>643048.95</v>
      </c>
      <c r="O35" s="3" t="e">
        <f>L35-A35</f>
        <v>#VALUE!</v>
      </c>
      <c r="P35" s="20">
        <f t="shared" si="1"/>
        <v>643048.95</v>
      </c>
      <c r="R35" s="1">
        <v>717759</v>
      </c>
      <c r="T35" s="33" t="s">
        <v>37</v>
      </c>
      <c r="U35" s="33" t="s">
        <v>388</v>
      </c>
      <c r="V35" s="34">
        <v>659380.53</v>
      </c>
      <c r="W35" s="1">
        <f t="shared" si="2"/>
        <v>-659380.53</v>
      </c>
      <c r="X35" s="1" t="e">
        <f>T35-A35</f>
        <v>#VALUE!</v>
      </c>
    </row>
    <row r="36" s="1" customFormat="1" ht="25.5" customHeight="1" spans="1:23">
      <c r="A36" s="111" t="s">
        <v>71</v>
      </c>
      <c r="B36" s="143">
        <v>158.8</v>
      </c>
      <c r="F36" s="16" t="str">
        <f>""</f>
        <v/>
      </c>
      <c r="G36" s="16" t="str">
        <f>""</f>
        <v/>
      </c>
      <c r="H36" s="16" t="str">
        <f>""</f>
        <v/>
      </c>
      <c r="I36" s="3"/>
      <c r="L36" s="16" t="str">
        <f>""</f>
        <v/>
      </c>
      <c r="M36" s="31" t="str">
        <f>""</f>
        <v/>
      </c>
      <c r="N36" s="16" t="str">
        <f>""</f>
        <v/>
      </c>
      <c r="V36" s="35" t="e">
        <f>V37+#REF!+#REF!+#REF!+#REF!+#REF!+#REF!+#REF!+#REF!+#REF!+#REF!+#REF!+#REF!+#REF!+#REF!+#REF!+#REF!+#REF!+#REF!+#REF!+#REF!</f>
        <v>#REF!</v>
      </c>
      <c r="W36" s="35" t="e">
        <f>W37+#REF!+#REF!+#REF!+#REF!+#REF!+#REF!+#REF!+#REF!+#REF!+#REF!+#REF!+#REF!+#REF!+#REF!+#REF!+#REF!+#REF!+#REF!+#REF!+#REF!</f>
        <v>#VALUE!</v>
      </c>
    </row>
    <row r="37" ht="19.5" customHeight="1" spans="2:24">
      <c r="B37" s="3" t="s">
        <v>411</v>
      </c>
      <c r="P37" s="36"/>
      <c r="T37" s="37" t="s">
        <v>72</v>
      </c>
      <c r="U37" s="37" t="s">
        <v>73</v>
      </c>
      <c r="V37" s="38">
        <v>19998</v>
      </c>
      <c r="W37" s="4" t="e">
        <f>B37-V37</f>
        <v>#VALUE!</v>
      </c>
      <c r="X37" s="4">
        <f>T37-A37</f>
        <v>232</v>
      </c>
    </row>
    <row r="38" ht="19.5" customHeight="1" spans="16:24">
      <c r="P38" s="36"/>
      <c r="T38" s="37" t="s">
        <v>74</v>
      </c>
      <c r="U38" s="37" t="s">
        <v>75</v>
      </c>
      <c r="V38" s="38">
        <v>19998</v>
      </c>
      <c r="W38" s="4">
        <f>B38-V38</f>
        <v>-19998</v>
      </c>
      <c r="X38" s="4">
        <f>T38-A38</f>
        <v>23203</v>
      </c>
    </row>
    <row r="39" ht="19.5" customHeight="1" spans="16:24">
      <c r="P39" s="36"/>
      <c r="T39" s="37" t="s">
        <v>76</v>
      </c>
      <c r="U39" s="37" t="s">
        <v>77</v>
      </c>
      <c r="V39" s="38">
        <v>19998</v>
      </c>
      <c r="W39" s="4">
        <f>B39-V39</f>
        <v>-19998</v>
      </c>
      <c r="X39" s="4">
        <f>T39-A39</f>
        <v>2320301</v>
      </c>
    </row>
    <row r="40" ht="19.5" customHeight="1" spans="16:16">
      <c r="P40" s="36"/>
    </row>
    <row r="41" ht="19.5" customHeight="1" spans="16:16">
      <c r="P41" s="36"/>
    </row>
    <row r="42" ht="19.5" customHeight="1" spans="16:16">
      <c r="P42" s="36"/>
    </row>
    <row r="43" ht="19.5" customHeight="1" spans="16:16">
      <c r="P43" s="36"/>
    </row>
    <row r="44" ht="19.5" customHeight="1" spans="16:16">
      <c r="P44" s="36"/>
    </row>
    <row r="45" ht="19.5" customHeight="1" spans="16:16">
      <c r="P45" s="36"/>
    </row>
    <row r="46" ht="19.5" customHeight="1" spans="16:16">
      <c r="P46" s="36"/>
    </row>
    <row r="47" ht="19.5" customHeight="1" spans="16:16">
      <c r="P47" s="36"/>
    </row>
    <row r="48" ht="19.5" customHeight="1" spans="16:16">
      <c r="P48" s="36"/>
    </row>
    <row r="49" ht="19.5" customHeight="1" spans="16:16">
      <c r="P49" s="36"/>
    </row>
    <row r="50" ht="19.5" customHeight="1" spans="16:16">
      <c r="P50" s="36"/>
    </row>
    <row r="51" ht="19.5" customHeight="1" spans="16:16">
      <c r="P51" s="36"/>
    </row>
    <row r="52" ht="19.5" customHeight="1" spans="16:16">
      <c r="P52" s="36"/>
    </row>
  </sheetData>
  <mergeCells count="1">
    <mergeCell ref="A2:B2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9"/>
  <sheetViews>
    <sheetView workbookViewId="0">
      <selection activeCell="AB20" sqref="AB20"/>
    </sheetView>
  </sheetViews>
  <sheetFormatPr defaultColWidth="7" defaultRowHeight="13.8"/>
  <cols>
    <col min="1" max="1" width="14.3796296296296" style="2" customWidth="1"/>
    <col min="2" max="2" width="61" style="1" customWidth="1"/>
    <col min="3" max="3" width="13" style="120" customWidth="1"/>
    <col min="4" max="4" width="10.3796296296296" style="1" hidden="1" customWidth="1"/>
    <col min="5" max="5" width="9.62962962962963" style="4" hidden="1" customWidth="1"/>
    <col min="6" max="6" width="8.12962962962963" style="4" hidden="1" customWidth="1"/>
    <col min="7" max="7" width="9.62962962962963" style="5" hidden="1" customWidth="1"/>
    <col min="8" max="8" width="17.5" style="5" hidden="1" customWidth="1"/>
    <col min="9" max="9" width="12.5" style="6" hidden="1" customWidth="1"/>
    <col min="10" max="10" width="7" style="7" hidden="1" customWidth="1"/>
    <col min="11" max="12" width="7" style="4" hidden="1" customWidth="1"/>
    <col min="13" max="13" width="13.8796296296296" style="4" hidden="1" customWidth="1"/>
    <col min="14" max="14" width="7.87962962962963" style="4" hidden="1" customWidth="1"/>
    <col min="15" max="15" width="9.5" style="4" hidden="1" customWidth="1"/>
    <col min="16" max="16" width="6.87962962962963" style="4" hidden="1" customWidth="1"/>
    <col min="17" max="17" width="9" style="4" hidden="1" customWidth="1"/>
    <col min="18" max="18" width="5.87962962962963" style="4" hidden="1" customWidth="1"/>
    <col min="19" max="19" width="5.25" style="4" hidden="1" customWidth="1"/>
    <col min="20" max="20" width="6.5" style="4" hidden="1" customWidth="1"/>
    <col min="21" max="22" width="7" style="4" hidden="1" customWidth="1"/>
    <col min="23" max="23" width="10.6296296296296" style="4" hidden="1" customWidth="1"/>
    <col min="24" max="24" width="10.5" style="4" hidden="1" customWidth="1"/>
    <col min="25" max="25" width="7" style="4" hidden="1" customWidth="1"/>
    <col min="26" max="16384" width="7" style="4"/>
  </cols>
  <sheetData>
    <row r="1" ht="20.25" customHeight="1" spans="1:1">
      <c r="A1" s="8" t="s">
        <v>412</v>
      </c>
    </row>
    <row r="2" ht="22.2" spans="1:9">
      <c r="A2" s="9" t="s">
        <v>413</v>
      </c>
      <c r="B2" s="10"/>
      <c r="C2" s="11"/>
      <c r="G2" s="4"/>
      <c r="H2" s="4"/>
      <c r="I2" s="4"/>
    </row>
    <row r="3" s="1" customFormat="1" ht="14.4" spans="1:13">
      <c r="A3" s="2"/>
      <c r="C3" s="121" t="s">
        <v>357</v>
      </c>
      <c r="E3" s="1">
        <v>12.11</v>
      </c>
      <c r="G3" s="1">
        <v>12.22</v>
      </c>
      <c r="J3" s="3"/>
      <c r="M3" s="1">
        <v>1.2</v>
      </c>
    </row>
    <row r="4" s="119" customFormat="1" ht="21.75" customHeight="1" spans="1:15">
      <c r="A4" s="82" t="s">
        <v>154</v>
      </c>
      <c r="B4" s="122" t="s">
        <v>80</v>
      </c>
      <c r="C4" s="123" t="s">
        <v>4</v>
      </c>
      <c r="G4" s="124" t="s">
        <v>154</v>
      </c>
      <c r="H4" s="124" t="s">
        <v>414</v>
      </c>
      <c r="I4" s="124" t="s">
        <v>71</v>
      </c>
      <c r="J4" s="135"/>
      <c r="M4" s="124" t="s">
        <v>154</v>
      </c>
      <c r="N4" s="136" t="s">
        <v>414</v>
      </c>
      <c r="O4" s="124" t="s">
        <v>71</v>
      </c>
    </row>
    <row r="5" s="119" customFormat="1" ht="21.75" customHeight="1" spans="1:15">
      <c r="A5" s="125" t="s">
        <v>415</v>
      </c>
      <c r="B5" s="126" t="s">
        <v>416</v>
      </c>
      <c r="C5" s="127"/>
      <c r="G5" s="124"/>
      <c r="H5" s="124"/>
      <c r="I5" s="124"/>
      <c r="J5" s="135"/>
      <c r="M5" s="124"/>
      <c r="N5" s="136"/>
      <c r="O5" s="124"/>
    </row>
    <row r="6" s="119" customFormat="1" ht="21.75" customHeight="1" spans="1:15">
      <c r="A6" s="88" t="s">
        <v>417</v>
      </c>
      <c r="B6" s="26" t="s">
        <v>418</v>
      </c>
      <c r="C6" s="128"/>
      <c r="G6" s="124"/>
      <c r="H6" s="124"/>
      <c r="I6" s="124"/>
      <c r="J6" s="135"/>
      <c r="M6" s="124"/>
      <c r="N6" s="136"/>
      <c r="O6" s="124"/>
    </row>
    <row r="7" s="119" customFormat="1" ht="23.25" customHeight="1" spans="1:15">
      <c r="A7" s="25">
        <v>2070702</v>
      </c>
      <c r="B7" s="26" t="s">
        <v>419</v>
      </c>
      <c r="C7" s="128"/>
      <c r="G7" s="124"/>
      <c r="H7" s="124"/>
      <c r="I7" s="124"/>
      <c r="J7" s="135"/>
      <c r="M7" s="124"/>
      <c r="N7" s="136"/>
      <c r="O7" s="124"/>
    </row>
    <row r="8" s="119" customFormat="1" ht="23.25" customHeight="1" spans="1:15">
      <c r="A8" s="17" t="s">
        <v>420</v>
      </c>
      <c r="B8" s="107" t="s">
        <v>50</v>
      </c>
      <c r="C8" s="129"/>
      <c r="G8" s="124"/>
      <c r="H8" s="124"/>
      <c r="I8" s="124"/>
      <c r="J8" s="135"/>
      <c r="M8" s="124"/>
      <c r="N8" s="136"/>
      <c r="O8" s="124"/>
    </row>
    <row r="9" s="97" customFormat="1" ht="24" customHeight="1" spans="1:25">
      <c r="A9" s="88">
        <v>20822</v>
      </c>
      <c r="B9" s="26" t="s">
        <v>421</v>
      </c>
      <c r="C9" s="128"/>
      <c r="E9" s="97">
        <v>7616.62</v>
      </c>
      <c r="G9" s="130" t="s">
        <v>40</v>
      </c>
      <c r="H9" s="130" t="s">
        <v>422</v>
      </c>
      <c r="I9" s="130">
        <v>7616.62</v>
      </c>
      <c r="J9" s="97">
        <f t="shared" ref="J9:J31" si="0">G9-A9</f>
        <v>-721</v>
      </c>
      <c r="K9" s="97">
        <f t="shared" ref="K9:K31" si="1">I9-C9</f>
        <v>7616.62</v>
      </c>
      <c r="M9" s="130" t="s">
        <v>40</v>
      </c>
      <c r="N9" s="130" t="s">
        <v>422</v>
      </c>
      <c r="O9" s="130">
        <v>7749.58</v>
      </c>
      <c r="P9" s="97">
        <f t="shared" ref="P9:P31" si="2">M9-A9</f>
        <v>-721</v>
      </c>
      <c r="Q9" s="97">
        <f t="shared" ref="Q9:Q31" si="3">O9-C9</f>
        <v>7749.58</v>
      </c>
      <c r="U9" s="137" t="s">
        <v>40</v>
      </c>
      <c r="V9" s="137" t="s">
        <v>422</v>
      </c>
      <c r="W9" s="137">
        <v>8475.47</v>
      </c>
      <c r="X9" s="97">
        <f t="shared" ref="X9:X31" si="4">C9-W9</f>
        <v>-8475.47</v>
      </c>
      <c r="Y9" s="97">
        <f t="shared" ref="Y9:Y31" si="5">U9-A9</f>
        <v>-721</v>
      </c>
    </row>
    <row r="10" s="99" customFormat="1" ht="24" customHeight="1" spans="1:25">
      <c r="A10" s="25">
        <v>2082201</v>
      </c>
      <c r="B10" s="26" t="s">
        <v>423</v>
      </c>
      <c r="C10" s="128"/>
      <c r="E10" s="99">
        <v>3922.87</v>
      </c>
      <c r="G10" s="131" t="s">
        <v>43</v>
      </c>
      <c r="H10" s="131" t="s">
        <v>424</v>
      </c>
      <c r="I10" s="131">
        <v>3922.87</v>
      </c>
      <c r="J10" s="99">
        <f t="shared" si="0"/>
        <v>-72100</v>
      </c>
      <c r="K10" s="99">
        <f t="shared" si="1"/>
        <v>3922.87</v>
      </c>
      <c r="L10" s="99">
        <v>750</v>
      </c>
      <c r="M10" s="131" t="s">
        <v>43</v>
      </c>
      <c r="N10" s="131" t="s">
        <v>424</v>
      </c>
      <c r="O10" s="131">
        <v>4041.81</v>
      </c>
      <c r="P10" s="99">
        <f t="shared" si="2"/>
        <v>-72100</v>
      </c>
      <c r="Q10" s="99">
        <f t="shared" si="3"/>
        <v>4041.81</v>
      </c>
      <c r="U10" s="138" t="s">
        <v>43</v>
      </c>
      <c r="V10" s="138" t="s">
        <v>424</v>
      </c>
      <c r="W10" s="138">
        <v>4680.94</v>
      </c>
      <c r="X10" s="99">
        <f t="shared" si="4"/>
        <v>-4680.94</v>
      </c>
      <c r="Y10" s="99">
        <f t="shared" si="5"/>
        <v>-72100</v>
      </c>
    </row>
    <row r="11" s="99" customFormat="1" ht="24" customHeight="1" spans="1:23">
      <c r="A11" s="25">
        <v>2082202</v>
      </c>
      <c r="B11" s="26" t="s">
        <v>425</v>
      </c>
      <c r="C11" s="128"/>
      <c r="G11" s="131"/>
      <c r="H11" s="131"/>
      <c r="I11" s="131"/>
      <c r="M11" s="131"/>
      <c r="N11" s="131"/>
      <c r="O11" s="131"/>
      <c r="U11" s="138"/>
      <c r="V11" s="138"/>
      <c r="W11" s="138"/>
    </row>
    <row r="12" s="99" customFormat="1" ht="24" customHeight="1" spans="1:23">
      <c r="A12" s="25">
        <v>2082299</v>
      </c>
      <c r="B12" s="26" t="s">
        <v>426</v>
      </c>
      <c r="C12" s="128"/>
      <c r="G12" s="131"/>
      <c r="H12" s="131"/>
      <c r="I12" s="131"/>
      <c r="M12" s="131"/>
      <c r="N12" s="131"/>
      <c r="O12" s="131"/>
      <c r="U12" s="138"/>
      <c r="V12" s="138"/>
      <c r="W12" s="138"/>
    </row>
    <row r="13" s="99" customFormat="1" ht="24" customHeight="1" spans="1:23">
      <c r="A13" s="88">
        <v>20823</v>
      </c>
      <c r="B13" s="26" t="s">
        <v>390</v>
      </c>
      <c r="C13" s="128"/>
      <c r="G13" s="131"/>
      <c r="H13" s="131"/>
      <c r="I13" s="131"/>
      <c r="M13" s="131"/>
      <c r="N13" s="131"/>
      <c r="O13" s="131"/>
      <c r="U13" s="138"/>
      <c r="V13" s="138"/>
      <c r="W13" s="138"/>
    </row>
    <row r="14" s="99" customFormat="1" ht="24" customHeight="1" spans="1:23">
      <c r="A14" s="25">
        <v>2082302</v>
      </c>
      <c r="B14" s="26" t="s">
        <v>427</v>
      </c>
      <c r="C14" s="128"/>
      <c r="G14" s="131"/>
      <c r="H14" s="131"/>
      <c r="I14" s="131"/>
      <c r="M14" s="131"/>
      <c r="N14" s="131"/>
      <c r="O14" s="131"/>
      <c r="U14" s="138"/>
      <c r="V14" s="138"/>
      <c r="W14" s="138"/>
    </row>
    <row r="15" s="99" customFormat="1" ht="24" customHeight="1" spans="1:23">
      <c r="A15" s="25">
        <v>2082399</v>
      </c>
      <c r="B15" s="26" t="s">
        <v>428</v>
      </c>
      <c r="C15" s="128"/>
      <c r="G15" s="131"/>
      <c r="H15" s="131"/>
      <c r="I15" s="131"/>
      <c r="M15" s="131"/>
      <c r="N15" s="131"/>
      <c r="O15" s="131"/>
      <c r="U15" s="138"/>
      <c r="V15" s="138"/>
      <c r="W15" s="138"/>
    </row>
    <row r="16" s="1" customFormat="1" ht="24" customHeight="1" spans="1:25">
      <c r="A16" s="17" t="s">
        <v>429</v>
      </c>
      <c r="B16" s="17" t="s">
        <v>430</v>
      </c>
      <c r="C16" s="129">
        <v>158.8</v>
      </c>
      <c r="D16" s="20">
        <v>105429</v>
      </c>
      <c r="E16" s="21">
        <v>595734.14</v>
      </c>
      <c r="F16" s="1">
        <f>104401+13602</f>
        <v>118003</v>
      </c>
      <c r="G16" s="22" t="s">
        <v>37</v>
      </c>
      <c r="H16" s="22" t="s">
        <v>388</v>
      </c>
      <c r="I16" s="32">
        <v>596221.15</v>
      </c>
      <c r="J16" s="3">
        <f t="shared" si="0"/>
        <v>-11</v>
      </c>
      <c r="K16" s="20">
        <f t="shared" si="1"/>
        <v>596062.35</v>
      </c>
      <c r="L16" s="20">
        <v>75943</v>
      </c>
      <c r="M16" s="22" t="s">
        <v>37</v>
      </c>
      <c r="N16" s="22" t="s">
        <v>388</v>
      </c>
      <c r="O16" s="32">
        <v>643048.95</v>
      </c>
      <c r="P16" s="3">
        <f t="shared" si="2"/>
        <v>-11</v>
      </c>
      <c r="Q16" s="20">
        <f t="shared" si="3"/>
        <v>642890.15</v>
      </c>
      <c r="S16" s="1">
        <v>717759</v>
      </c>
      <c r="U16" s="33" t="s">
        <v>37</v>
      </c>
      <c r="V16" s="33" t="s">
        <v>388</v>
      </c>
      <c r="W16" s="34">
        <v>659380.53</v>
      </c>
      <c r="X16" s="1">
        <f t="shared" si="4"/>
        <v>-659221.73</v>
      </c>
      <c r="Y16" s="1">
        <f t="shared" si="5"/>
        <v>-11</v>
      </c>
    </row>
    <row r="17" s="1" customFormat="1" ht="24" customHeight="1" spans="1:23">
      <c r="A17" s="88">
        <v>21208</v>
      </c>
      <c r="B17" s="26" t="s">
        <v>393</v>
      </c>
      <c r="C17" s="128">
        <v>158.8</v>
      </c>
      <c r="D17" s="20"/>
      <c r="E17" s="21"/>
      <c r="G17" s="22"/>
      <c r="H17" s="22"/>
      <c r="I17" s="32"/>
      <c r="J17" s="3"/>
      <c r="K17" s="20"/>
      <c r="L17" s="20"/>
      <c r="M17" s="22"/>
      <c r="N17" s="22"/>
      <c r="O17" s="32"/>
      <c r="P17" s="3"/>
      <c r="Q17" s="20"/>
      <c r="U17" s="33"/>
      <c r="V17" s="33"/>
      <c r="W17" s="34"/>
    </row>
    <row r="18" s="1" customFormat="1" ht="24" customHeight="1" spans="1:23">
      <c r="A18" s="25">
        <v>2120801</v>
      </c>
      <c r="B18" s="26" t="s">
        <v>431</v>
      </c>
      <c r="C18" s="128">
        <v>149.8</v>
      </c>
      <c r="D18" s="20"/>
      <c r="E18" s="21"/>
      <c r="G18" s="22"/>
      <c r="H18" s="22"/>
      <c r="I18" s="32"/>
      <c r="J18" s="3"/>
      <c r="K18" s="20"/>
      <c r="L18" s="20"/>
      <c r="M18" s="22"/>
      <c r="N18" s="22"/>
      <c r="O18" s="32"/>
      <c r="P18" s="3"/>
      <c r="Q18" s="20"/>
      <c r="U18" s="33"/>
      <c r="V18" s="33"/>
      <c r="W18" s="34"/>
    </row>
    <row r="19" s="1" customFormat="1" ht="24" customHeight="1" spans="1:23">
      <c r="A19" s="25">
        <v>2120802</v>
      </c>
      <c r="B19" s="26" t="s">
        <v>432</v>
      </c>
      <c r="C19" s="128"/>
      <c r="D19" s="20"/>
      <c r="E19" s="21"/>
      <c r="G19" s="22"/>
      <c r="H19" s="22"/>
      <c r="I19" s="32"/>
      <c r="J19" s="3"/>
      <c r="K19" s="20"/>
      <c r="L19" s="20"/>
      <c r="M19" s="22"/>
      <c r="N19" s="22"/>
      <c r="O19" s="32"/>
      <c r="P19" s="3"/>
      <c r="Q19" s="20"/>
      <c r="U19" s="33"/>
      <c r="V19" s="33"/>
      <c r="W19" s="34"/>
    </row>
    <row r="20" s="1" customFormat="1" ht="24" customHeight="1" spans="1:23">
      <c r="A20" s="25">
        <v>2120803</v>
      </c>
      <c r="B20" s="26" t="s">
        <v>433</v>
      </c>
      <c r="C20" s="128"/>
      <c r="D20" s="20"/>
      <c r="E20" s="21"/>
      <c r="G20" s="22"/>
      <c r="H20" s="22"/>
      <c r="I20" s="32"/>
      <c r="J20" s="3"/>
      <c r="K20" s="20"/>
      <c r="L20" s="20"/>
      <c r="M20" s="22"/>
      <c r="N20" s="22"/>
      <c r="O20" s="32"/>
      <c r="P20" s="3"/>
      <c r="Q20" s="20"/>
      <c r="U20" s="33"/>
      <c r="V20" s="33"/>
      <c r="W20" s="34"/>
    </row>
    <row r="21" s="1" customFormat="1" ht="24" customHeight="1" spans="1:23">
      <c r="A21" s="25">
        <v>2120804</v>
      </c>
      <c r="B21" s="26" t="s">
        <v>434</v>
      </c>
      <c r="C21" s="128">
        <v>9</v>
      </c>
      <c r="D21" s="20"/>
      <c r="E21" s="21"/>
      <c r="G21" s="22"/>
      <c r="H21" s="22"/>
      <c r="I21" s="32"/>
      <c r="J21" s="3"/>
      <c r="K21" s="20"/>
      <c r="L21" s="20"/>
      <c r="M21" s="22"/>
      <c r="N21" s="22"/>
      <c r="O21" s="32"/>
      <c r="P21" s="3"/>
      <c r="Q21" s="20"/>
      <c r="U21" s="33"/>
      <c r="V21" s="33"/>
      <c r="W21" s="34"/>
    </row>
    <row r="22" s="1" customFormat="1" ht="24" customHeight="1" spans="1:23">
      <c r="A22" s="25">
        <v>2120805</v>
      </c>
      <c r="B22" s="26" t="s">
        <v>435</v>
      </c>
      <c r="C22" s="128"/>
      <c r="D22" s="20"/>
      <c r="E22" s="21"/>
      <c r="G22" s="22"/>
      <c r="H22" s="22"/>
      <c r="I22" s="32"/>
      <c r="J22" s="3"/>
      <c r="K22" s="20"/>
      <c r="L22" s="20"/>
      <c r="M22" s="22"/>
      <c r="N22" s="22"/>
      <c r="O22" s="32"/>
      <c r="P22" s="3"/>
      <c r="Q22" s="20"/>
      <c r="U22" s="33"/>
      <c r="V22" s="33"/>
      <c r="W22" s="34"/>
    </row>
    <row r="23" s="1" customFormat="1" ht="24" customHeight="1" spans="1:23">
      <c r="A23" s="25">
        <v>2120806</v>
      </c>
      <c r="B23" s="26" t="s">
        <v>436</v>
      </c>
      <c r="C23" s="128"/>
      <c r="D23" s="20"/>
      <c r="E23" s="21"/>
      <c r="G23" s="22"/>
      <c r="H23" s="22"/>
      <c r="I23" s="32"/>
      <c r="J23" s="3"/>
      <c r="K23" s="20"/>
      <c r="L23" s="20"/>
      <c r="M23" s="22"/>
      <c r="N23" s="22"/>
      <c r="O23" s="32"/>
      <c r="P23" s="3"/>
      <c r="Q23" s="20"/>
      <c r="U23" s="33"/>
      <c r="V23" s="33"/>
      <c r="W23" s="34"/>
    </row>
    <row r="24" s="1" customFormat="1" ht="24" customHeight="1" spans="1:23">
      <c r="A24" s="25">
        <v>2120807</v>
      </c>
      <c r="B24" s="26" t="s">
        <v>437</v>
      </c>
      <c r="C24" s="128"/>
      <c r="D24" s="20"/>
      <c r="E24" s="21"/>
      <c r="G24" s="22"/>
      <c r="H24" s="22"/>
      <c r="I24" s="32"/>
      <c r="J24" s="3"/>
      <c r="K24" s="20"/>
      <c r="L24" s="20"/>
      <c r="M24" s="22"/>
      <c r="N24" s="22"/>
      <c r="O24" s="32"/>
      <c r="P24" s="3"/>
      <c r="Q24" s="20"/>
      <c r="U24" s="33"/>
      <c r="V24" s="33"/>
      <c r="W24" s="34"/>
    </row>
    <row r="25" s="1" customFormat="1" ht="24" customHeight="1" spans="1:23">
      <c r="A25" s="25">
        <v>2120809</v>
      </c>
      <c r="B25" s="26" t="s">
        <v>438</v>
      </c>
      <c r="C25" s="128"/>
      <c r="D25" s="20"/>
      <c r="E25" s="21"/>
      <c r="G25" s="22"/>
      <c r="H25" s="22"/>
      <c r="I25" s="32"/>
      <c r="J25" s="3"/>
      <c r="K25" s="20"/>
      <c r="L25" s="20"/>
      <c r="M25" s="22"/>
      <c r="N25" s="22"/>
      <c r="O25" s="32"/>
      <c r="P25" s="3"/>
      <c r="Q25" s="20"/>
      <c r="U25" s="33"/>
      <c r="V25" s="33"/>
      <c r="W25" s="34"/>
    </row>
    <row r="26" s="1" customFormat="1" ht="24" customHeight="1" spans="1:23">
      <c r="A26" s="25" t="s">
        <v>439</v>
      </c>
      <c r="B26" s="26" t="s">
        <v>440</v>
      </c>
      <c r="C26" s="128"/>
      <c r="D26" s="20"/>
      <c r="E26" s="21"/>
      <c r="G26" s="22"/>
      <c r="H26" s="22"/>
      <c r="I26" s="32"/>
      <c r="J26" s="3"/>
      <c r="K26" s="20"/>
      <c r="L26" s="20"/>
      <c r="M26" s="22"/>
      <c r="N26" s="22"/>
      <c r="O26" s="32"/>
      <c r="P26" s="3"/>
      <c r="Q26" s="20"/>
      <c r="U26" s="33"/>
      <c r="V26" s="33"/>
      <c r="W26" s="34"/>
    </row>
    <row r="27" s="1" customFormat="1" ht="24" customHeight="1" spans="1:23">
      <c r="A27" s="88">
        <v>21211</v>
      </c>
      <c r="B27" s="26" t="s">
        <v>396</v>
      </c>
      <c r="C27" s="128"/>
      <c r="D27" s="20"/>
      <c r="E27" s="21"/>
      <c r="G27" s="22"/>
      <c r="H27" s="22"/>
      <c r="I27" s="32"/>
      <c r="J27" s="3"/>
      <c r="K27" s="20"/>
      <c r="L27" s="20"/>
      <c r="M27" s="22"/>
      <c r="N27" s="22"/>
      <c r="O27" s="32"/>
      <c r="P27" s="3"/>
      <c r="Q27" s="20"/>
      <c r="U27" s="33"/>
      <c r="V27" s="33"/>
      <c r="W27" s="34"/>
    </row>
    <row r="28" s="1" customFormat="1" ht="24" customHeight="1" spans="1:23">
      <c r="A28" s="88">
        <v>21212</v>
      </c>
      <c r="B28" s="26" t="s">
        <v>397</v>
      </c>
      <c r="C28" s="128"/>
      <c r="D28" s="20"/>
      <c r="E28" s="21"/>
      <c r="G28" s="22"/>
      <c r="H28" s="22"/>
      <c r="I28" s="32"/>
      <c r="J28" s="3"/>
      <c r="K28" s="20"/>
      <c r="L28" s="20"/>
      <c r="M28" s="22"/>
      <c r="N28" s="22"/>
      <c r="O28" s="32"/>
      <c r="P28" s="3"/>
      <c r="Q28" s="20"/>
      <c r="U28" s="33"/>
      <c r="V28" s="33"/>
      <c r="W28" s="34"/>
    </row>
    <row r="29" s="1" customFormat="1" ht="24" customHeight="1" spans="1:25">
      <c r="A29" s="25">
        <v>2121201</v>
      </c>
      <c r="B29" s="26" t="s">
        <v>441</v>
      </c>
      <c r="C29" s="128"/>
      <c r="D29" s="20"/>
      <c r="E29" s="20">
        <v>7616.62</v>
      </c>
      <c r="G29" s="22" t="s">
        <v>40</v>
      </c>
      <c r="H29" s="22" t="s">
        <v>422</v>
      </c>
      <c r="I29" s="32">
        <v>7616.62</v>
      </c>
      <c r="J29" s="3">
        <f t="shared" si="0"/>
        <v>-2101100</v>
      </c>
      <c r="K29" s="20">
        <f t="shared" si="1"/>
        <v>7616.62</v>
      </c>
      <c r="L29" s="20"/>
      <c r="M29" s="22" t="s">
        <v>40</v>
      </c>
      <c r="N29" s="22" t="s">
        <v>422</v>
      </c>
      <c r="O29" s="32">
        <v>7749.58</v>
      </c>
      <c r="P29" s="3">
        <f t="shared" si="2"/>
        <v>-2101100</v>
      </c>
      <c r="Q29" s="20">
        <f t="shared" si="3"/>
        <v>7749.58</v>
      </c>
      <c r="U29" s="33" t="s">
        <v>40</v>
      </c>
      <c r="V29" s="33" t="s">
        <v>422</v>
      </c>
      <c r="W29" s="34">
        <v>8475.47</v>
      </c>
      <c r="X29" s="1">
        <f t="shared" si="4"/>
        <v>-8475.47</v>
      </c>
      <c r="Y29" s="1">
        <f t="shared" si="5"/>
        <v>-2101100</v>
      </c>
    </row>
    <row r="30" s="1" customFormat="1" ht="24" customHeight="1" spans="1:25">
      <c r="A30" s="25">
        <v>2121202</v>
      </c>
      <c r="B30" s="26" t="s">
        <v>442</v>
      </c>
      <c r="C30" s="128"/>
      <c r="D30" s="20"/>
      <c r="E30" s="20">
        <v>3922.87</v>
      </c>
      <c r="G30" s="22" t="s">
        <v>43</v>
      </c>
      <c r="H30" s="22" t="s">
        <v>424</v>
      </c>
      <c r="I30" s="32">
        <v>3922.87</v>
      </c>
      <c r="J30" s="3">
        <f t="shared" si="0"/>
        <v>-111101</v>
      </c>
      <c r="K30" s="20">
        <f t="shared" si="1"/>
        <v>3922.87</v>
      </c>
      <c r="L30" s="20">
        <v>750</v>
      </c>
      <c r="M30" s="22" t="s">
        <v>43</v>
      </c>
      <c r="N30" s="22" t="s">
        <v>424</v>
      </c>
      <c r="O30" s="32">
        <v>4041.81</v>
      </c>
      <c r="P30" s="3">
        <f t="shared" si="2"/>
        <v>-111101</v>
      </c>
      <c r="Q30" s="20">
        <f t="shared" si="3"/>
        <v>4041.81</v>
      </c>
      <c r="U30" s="33" t="s">
        <v>43</v>
      </c>
      <c r="V30" s="33" t="s">
        <v>424</v>
      </c>
      <c r="W30" s="34">
        <v>4680.94</v>
      </c>
      <c r="X30" s="1">
        <f t="shared" si="4"/>
        <v>-4680.94</v>
      </c>
      <c r="Y30" s="1">
        <f t="shared" si="5"/>
        <v>-111101</v>
      </c>
    </row>
    <row r="31" s="1" customFormat="1" ht="24" customHeight="1" spans="1:25">
      <c r="A31" s="25">
        <v>2121203</v>
      </c>
      <c r="B31" s="26" t="s">
        <v>443</v>
      </c>
      <c r="C31" s="128"/>
      <c r="D31" s="27"/>
      <c r="E31" s="27">
        <v>135.6</v>
      </c>
      <c r="G31" s="22" t="s">
        <v>444</v>
      </c>
      <c r="H31" s="22" t="s">
        <v>445</v>
      </c>
      <c r="I31" s="32">
        <v>135.6</v>
      </c>
      <c r="J31" s="3">
        <f t="shared" si="0"/>
        <v>-111004</v>
      </c>
      <c r="K31" s="20">
        <f t="shared" si="1"/>
        <v>135.6</v>
      </c>
      <c r="L31" s="20"/>
      <c r="M31" s="22" t="s">
        <v>444</v>
      </c>
      <c r="N31" s="22" t="s">
        <v>445</v>
      </c>
      <c r="O31" s="32">
        <v>135.6</v>
      </c>
      <c r="P31" s="3">
        <f t="shared" si="2"/>
        <v>-111004</v>
      </c>
      <c r="Q31" s="20">
        <f t="shared" si="3"/>
        <v>135.6</v>
      </c>
      <c r="U31" s="33" t="s">
        <v>444</v>
      </c>
      <c r="V31" s="33" t="s">
        <v>445</v>
      </c>
      <c r="W31" s="34">
        <v>135.6</v>
      </c>
      <c r="X31" s="1">
        <f t="shared" si="4"/>
        <v>-135.6</v>
      </c>
      <c r="Y31" s="1">
        <f t="shared" si="5"/>
        <v>-111004</v>
      </c>
    </row>
    <row r="32" s="1" customFormat="1" ht="24" customHeight="1" spans="1:23">
      <c r="A32" s="132">
        <v>21213</v>
      </c>
      <c r="B32" s="133" t="s">
        <v>398</v>
      </c>
      <c r="C32" s="128"/>
      <c r="D32" s="27"/>
      <c r="E32" s="27"/>
      <c r="G32" s="22"/>
      <c r="H32" s="22"/>
      <c r="I32" s="32"/>
      <c r="J32" s="3"/>
      <c r="K32" s="20"/>
      <c r="L32" s="20"/>
      <c r="M32" s="22"/>
      <c r="N32" s="22"/>
      <c r="O32" s="32"/>
      <c r="P32" s="3"/>
      <c r="Q32" s="20"/>
      <c r="U32" s="33"/>
      <c r="V32" s="33"/>
      <c r="W32" s="34"/>
    </row>
    <row r="33" s="1" customFormat="1" ht="24" customHeight="1" spans="1:23">
      <c r="A33" s="25">
        <v>2121399</v>
      </c>
      <c r="B33" s="26" t="s">
        <v>446</v>
      </c>
      <c r="C33" s="128"/>
      <c r="D33" s="27"/>
      <c r="E33" s="27"/>
      <c r="G33" s="22"/>
      <c r="H33" s="22"/>
      <c r="I33" s="32"/>
      <c r="J33" s="3"/>
      <c r="K33" s="20"/>
      <c r="L33" s="20"/>
      <c r="M33" s="22"/>
      <c r="N33" s="22"/>
      <c r="O33" s="32"/>
      <c r="P33" s="3"/>
      <c r="Q33" s="20"/>
      <c r="U33" s="33"/>
      <c r="V33" s="33"/>
      <c r="W33" s="34"/>
    </row>
    <row r="34" s="2" customFormat="1" ht="24" customHeight="1" spans="1:23">
      <c r="A34" s="17" t="s">
        <v>447</v>
      </c>
      <c r="B34" s="107" t="s">
        <v>54</v>
      </c>
      <c r="C34" s="129"/>
      <c r="G34" s="109"/>
      <c r="H34" s="109"/>
      <c r="I34" s="109"/>
      <c r="M34" s="109"/>
      <c r="N34" s="109"/>
      <c r="O34" s="109"/>
      <c r="U34" s="112"/>
      <c r="V34" s="112"/>
      <c r="W34" s="112"/>
    </row>
    <row r="35" s="1" customFormat="1" ht="24" customHeight="1" spans="1:23">
      <c r="A35" s="88">
        <v>21366</v>
      </c>
      <c r="B35" s="26" t="s">
        <v>401</v>
      </c>
      <c r="C35" s="128"/>
      <c r="D35" s="27"/>
      <c r="E35" s="27"/>
      <c r="G35" s="22"/>
      <c r="H35" s="22"/>
      <c r="I35" s="32"/>
      <c r="J35" s="3"/>
      <c r="K35" s="20"/>
      <c r="L35" s="20"/>
      <c r="M35" s="22"/>
      <c r="N35" s="22"/>
      <c r="O35" s="32"/>
      <c r="P35" s="3"/>
      <c r="Q35" s="20"/>
      <c r="U35" s="33"/>
      <c r="V35" s="33"/>
      <c r="W35" s="34"/>
    </row>
    <row r="36" s="1" customFormat="1" ht="24" customHeight="1" spans="1:23">
      <c r="A36" s="25">
        <v>2136602</v>
      </c>
      <c r="B36" s="26" t="s">
        <v>448</v>
      </c>
      <c r="C36" s="128"/>
      <c r="D36" s="27"/>
      <c r="E36" s="27"/>
      <c r="G36" s="22"/>
      <c r="H36" s="22"/>
      <c r="I36" s="32"/>
      <c r="J36" s="3"/>
      <c r="K36" s="20"/>
      <c r="L36" s="20"/>
      <c r="M36" s="22"/>
      <c r="N36" s="22"/>
      <c r="O36" s="32"/>
      <c r="P36" s="3"/>
      <c r="Q36" s="20"/>
      <c r="U36" s="33"/>
      <c r="V36" s="33"/>
      <c r="W36" s="34"/>
    </row>
    <row r="37" s="1" customFormat="1" ht="24" customHeight="1" spans="1:23">
      <c r="A37" s="132">
        <v>21369</v>
      </c>
      <c r="B37" s="133" t="s">
        <v>404</v>
      </c>
      <c r="C37" s="128"/>
      <c r="D37" s="27"/>
      <c r="E37" s="27"/>
      <c r="G37" s="22"/>
      <c r="H37" s="22"/>
      <c r="I37" s="32"/>
      <c r="J37" s="3"/>
      <c r="K37" s="20"/>
      <c r="L37" s="20"/>
      <c r="M37" s="22"/>
      <c r="N37" s="22"/>
      <c r="O37" s="32"/>
      <c r="P37" s="3"/>
      <c r="Q37" s="20"/>
      <c r="U37" s="33"/>
      <c r="V37" s="33"/>
      <c r="W37" s="34"/>
    </row>
    <row r="38" s="1" customFormat="1" ht="24" customHeight="1" spans="1:23">
      <c r="A38" s="25">
        <v>2136901</v>
      </c>
      <c r="B38" s="26" t="s">
        <v>449</v>
      </c>
      <c r="C38" s="128"/>
      <c r="D38" s="27"/>
      <c r="E38" s="27"/>
      <c r="G38" s="22"/>
      <c r="H38" s="22"/>
      <c r="I38" s="32"/>
      <c r="J38" s="3"/>
      <c r="K38" s="20"/>
      <c r="L38" s="20"/>
      <c r="M38" s="22"/>
      <c r="N38" s="22"/>
      <c r="O38" s="32"/>
      <c r="P38" s="3"/>
      <c r="Q38" s="20"/>
      <c r="U38" s="33"/>
      <c r="V38" s="33"/>
      <c r="W38" s="34"/>
    </row>
    <row r="39" s="1" customFormat="1" ht="24" customHeight="1" spans="1:23">
      <c r="A39" s="17" t="s">
        <v>450</v>
      </c>
      <c r="B39" s="107" t="s">
        <v>56</v>
      </c>
      <c r="C39" s="128"/>
      <c r="D39" s="27"/>
      <c r="E39" s="27"/>
      <c r="G39" s="22"/>
      <c r="H39" s="22"/>
      <c r="I39" s="32"/>
      <c r="J39" s="3"/>
      <c r="K39" s="20"/>
      <c r="L39" s="20"/>
      <c r="M39" s="22"/>
      <c r="N39" s="22"/>
      <c r="O39" s="32"/>
      <c r="P39" s="3"/>
      <c r="Q39" s="20"/>
      <c r="U39" s="33"/>
      <c r="V39" s="33"/>
      <c r="W39" s="34"/>
    </row>
    <row r="40" s="1" customFormat="1" ht="24" customHeight="1" spans="1:23">
      <c r="A40" s="88">
        <v>21561</v>
      </c>
      <c r="B40" s="26" t="s">
        <v>406</v>
      </c>
      <c r="C40" s="128"/>
      <c r="D40" s="27"/>
      <c r="E40" s="27"/>
      <c r="G40" s="22"/>
      <c r="H40" s="22"/>
      <c r="I40" s="32"/>
      <c r="J40" s="3"/>
      <c r="K40" s="20"/>
      <c r="L40" s="20"/>
      <c r="M40" s="22"/>
      <c r="N40" s="22"/>
      <c r="O40" s="32"/>
      <c r="P40" s="3"/>
      <c r="Q40" s="20"/>
      <c r="U40" s="33"/>
      <c r="V40" s="33"/>
      <c r="W40" s="34"/>
    </row>
    <row r="41" s="1" customFormat="1" ht="24" customHeight="1" spans="1:23">
      <c r="A41" s="25">
        <v>2156199</v>
      </c>
      <c r="B41" s="26" t="s">
        <v>451</v>
      </c>
      <c r="C41" s="128"/>
      <c r="D41" s="27"/>
      <c r="E41" s="27"/>
      <c r="G41" s="22"/>
      <c r="H41" s="22"/>
      <c r="I41" s="32"/>
      <c r="J41" s="3"/>
      <c r="K41" s="20"/>
      <c r="L41" s="20"/>
      <c r="M41" s="22"/>
      <c r="N41" s="22"/>
      <c r="O41" s="32"/>
      <c r="P41" s="3"/>
      <c r="Q41" s="20"/>
      <c r="U41" s="33"/>
      <c r="V41" s="33"/>
      <c r="W41" s="34"/>
    </row>
    <row r="42" s="1" customFormat="1" ht="24" customHeight="1" spans="1:23">
      <c r="A42" s="17" t="s">
        <v>452</v>
      </c>
      <c r="B42" s="17" t="s">
        <v>63</v>
      </c>
      <c r="C42" s="129"/>
      <c r="D42" s="20"/>
      <c r="E42" s="21"/>
      <c r="G42" s="22"/>
      <c r="H42" s="22"/>
      <c r="I42" s="32"/>
      <c r="J42" s="3"/>
      <c r="K42" s="20"/>
      <c r="L42" s="20"/>
      <c r="M42" s="22"/>
      <c r="N42" s="22"/>
      <c r="O42" s="32"/>
      <c r="P42" s="3"/>
      <c r="Q42" s="20"/>
      <c r="U42" s="33"/>
      <c r="V42" s="33"/>
      <c r="W42" s="34"/>
    </row>
    <row r="43" s="1" customFormat="1" ht="24" customHeight="1" spans="1:23">
      <c r="A43" s="88">
        <v>22960</v>
      </c>
      <c r="B43" s="26" t="s">
        <v>408</v>
      </c>
      <c r="C43" s="128"/>
      <c r="D43" s="27"/>
      <c r="E43" s="27"/>
      <c r="G43" s="22"/>
      <c r="H43" s="22"/>
      <c r="I43" s="32"/>
      <c r="J43" s="3"/>
      <c r="K43" s="20"/>
      <c r="L43" s="20"/>
      <c r="M43" s="22"/>
      <c r="N43" s="22"/>
      <c r="O43" s="32"/>
      <c r="P43" s="3"/>
      <c r="Q43" s="20"/>
      <c r="U43" s="33"/>
      <c r="V43" s="33"/>
      <c r="W43" s="34"/>
    </row>
    <row r="44" s="1" customFormat="1" ht="24" customHeight="1" spans="1:23">
      <c r="A44" s="25">
        <v>2296002</v>
      </c>
      <c r="B44" s="26" t="s">
        <v>453</v>
      </c>
      <c r="C44" s="128"/>
      <c r="D44" s="27"/>
      <c r="E44" s="27"/>
      <c r="G44" s="22"/>
      <c r="H44" s="22"/>
      <c r="I44" s="32"/>
      <c r="J44" s="3"/>
      <c r="K44" s="20"/>
      <c r="L44" s="20"/>
      <c r="M44" s="22"/>
      <c r="N44" s="22"/>
      <c r="O44" s="32"/>
      <c r="P44" s="3"/>
      <c r="Q44" s="20"/>
      <c r="U44" s="33"/>
      <c r="V44" s="33"/>
      <c r="W44" s="34"/>
    </row>
    <row r="45" s="1" customFormat="1" ht="24" customHeight="1" spans="1:23">
      <c r="A45" s="25">
        <v>2296003</v>
      </c>
      <c r="B45" s="26" t="s">
        <v>454</v>
      </c>
      <c r="C45" s="128"/>
      <c r="D45" s="27"/>
      <c r="E45" s="27"/>
      <c r="G45" s="22"/>
      <c r="H45" s="22"/>
      <c r="I45" s="32"/>
      <c r="J45" s="3"/>
      <c r="K45" s="20"/>
      <c r="L45" s="20"/>
      <c r="M45" s="22"/>
      <c r="N45" s="22"/>
      <c r="O45" s="32"/>
      <c r="P45" s="3"/>
      <c r="Q45" s="20"/>
      <c r="U45" s="33"/>
      <c r="V45" s="33"/>
      <c r="W45" s="34"/>
    </row>
    <row r="46" s="1" customFormat="1" ht="24" customHeight="1" spans="1:23">
      <c r="A46" s="25">
        <v>2296004</v>
      </c>
      <c r="B46" s="26" t="s">
        <v>455</v>
      </c>
      <c r="C46" s="128"/>
      <c r="D46" s="27"/>
      <c r="E46" s="27"/>
      <c r="G46" s="22"/>
      <c r="H46" s="22"/>
      <c r="I46" s="32"/>
      <c r="J46" s="3"/>
      <c r="K46" s="20"/>
      <c r="L46" s="20"/>
      <c r="M46" s="22"/>
      <c r="N46" s="22"/>
      <c r="O46" s="32"/>
      <c r="P46" s="3"/>
      <c r="Q46" s="20"/>
      <c r="U46" s="33"/>
      <c r="V46" s="33"/>
      <c r="W46" s="34"/>
    </row>
    <row r="47" s="1" customFormat="1" ht="24" customHeight="1" spans="1:23">
      <c r="A47" s="25">
        <v>2296013</v>
      </c>
      <c r="B47" s="26" t="s">
        <v>456</v>
      </c>
      <c r="C47" s="128"/>
      <c r="D47" s="27"/>
      <c r="E47" s="27"/>
      <c r="G47" s="22"/>
      <c r="H47" s="22"/>
      <c r="I47" s="32"/>
      <c r="J47" s="3"/>
      <c r="K47" s="20"/>
      <c r="L47" s="20"/>
      <c r="M47" s="22"/>
      <c r="N47" s="22"/>
      <c r="O47" s="32"/>
      <c r="P47" s="3"/>
      <c r="Q47" s="20"/>
      <c r="U47" s="33"/>
      <c r="V47" s="33"/>
      <c r="W47" s="34"/>
    </row>
    <row r="48" s="1" customFormat="1" ht="24" customHeight="1" spans="1:23">
      <c r="A48" s="25">
        <v>2296099</v>
      </c>
      <c r="B48" s="26" t="s">
        <v>457</v>
      </c>
      <c r="C48" s="128"/>
      <c r="D48" s="27"/>
      <c r="E48" s="27"/>
      <c r="G48" s="22"/>
      <c r="H48" s="22"/>
      <c r="I48" s="32"/>
      <c r="J48" s="3"/>
      <c r="K48" s="20"/>
      <c r="L48" s="20"/>
      <c r="M48" s="22"/>
      <c r="N48" s="22"/>
      <c r="O48" s="32"/>
      <c r="P48" s="3"/>
      <c r="Q48" s="20"/>
      <c r="U48" s="33"/>
      <c r="V48" s="33"/>
      <c r="W48" s="34"/>
    </row>
    <row r="49" s="1" customFormat="1" ht="24" customHeight="1" spans="1:23">
      <c r="A49" s="88">
        <v>22904</v>
      </c>
      <c r="B49" s="101" t="s">
        <v>409</v>
      </c>
      <c r="C49" s="128"/>
      <c r="D49" s="27"/>
      <c r="E49" s="27"/>
      <c r="G49" s="22"/>
      <c r="H49" s="22"/>
      <c r="I49" s="32"/>
      <c r="J49" s="3"/>
      <c r="K49" s="20"/>
      <c r="L49" s="20"/>
      <c r="M49" s="22"/>
      <c r="N49" s="22"/>
      <c r="O49" s="32"/>
      <c r="P49" s="3"/>
      <c r="Q49" s="20"/>
      <c r="U49" s="33"/>
      <c r="V49" s="33"/>
      <c r="W49" s="34"/>
    </row>
    <row r="50" s="1" customFormat="1" ht="24" customHeight="1" spans="1:23">
      <c r="A50" s="17" t="s">
        <v>458</v>
      </c>
      <c r="B50" s="17" t="s">
        <v>65</v>
      </c>
      <c r="C50" s="129"/>
      <c r="D50" s="20"/>
      <c r="E50" s="21"/>
      <c r="G50" s="22"/>
      <c r="H50" s="22"/>
      <c r="I50" s="32"/>
      <c r="J50" s="3"/>
      <c r="K50" s="20"/>
      <c r="L50" s="20"/>
      <c r="M50" s="22"/>
      <c r="N50" s="22"/>
      <c r="O50" s="32"/>
      <c r="P50" s="3"/>
      <c r="Q50" s="20"/>
      <c r="U50" s="33"/>
      <c r="V50" s="33"/>
      <c r="W50" s="34"/>
    </row>
    <row r="51" s="1" customFormat="1" ht="24" customHeight="1" spans="1:23">
      <c r="A51" s="88" t="s">
        <v>459</v>
      </c>
      <c r="B51" s="101" t="s">
        <v>460</v>
      </c>
      <c r="C51" s="128"/>
      <c r="D51" s="27"/>
      <c r="E51" s="27"/>
      <c r="G51" s="22"/>
      <c r="H51" s="22"/>
      <c r="I51" s="32"/>
      <c r="J51" s="3"/>
      <c r="K51" s="20"/>
      <c r="L51" s="20"/>
      <c r="M51" s="22"/>
      <c r="N51" s="22"/>
      <c r="O51" s="32"/>
      <c r="P51" s="3"/>
      <c r="Q51" s="20"/>
      <c r="U51" s="33"/>
      <c r="V51" s="33"/>
      <c r="W51" s="34"/>
    </row>
    <row r="52" s="1" customFormat="1" ht="24" customHeight="1" spans="1:23">
      <c r="A52" s="25" t="s">
        <v>461</v>
      </c>
      <c r="B52" s="26" t="s">
        <v>462</v>
      </c>
      <c r="C52" s="128"/>
      <c r="D52" s="27"/>
      <c r="E52" s="27"/>
      <c r="G52" s="22"/>
      <c r="H52" s="22"/>
      <c r="I52" s="32"/>
      <c r="J52" s="3"/>
      <c r="K52" s="20"/>
      <c r="L52" s="20"/>
      <c r="M52" s="22"/>
      <c r="N52" s="22"/>
      <c r="O52" s="32"/>
      <c r="P52" s="3"/>
      <c r="Q52" s="20"/>
      <c r="U52" s="33"/>
      <c r="V52" s="33"/>
      <c r="W52" s="34"/>
    </row>
    <row r="53" s="1" customFormat="1" ht="24" customHeight="1" spans="1:24">
      <c r="A53" s="134" t="s">
        <v>71</v>
      </c>
      <c r="B53" s="14"/>
      <c r="C53" s="129">
        <v>158.8</v>
      </c>
      <c r="G53" s="16" t="str">
        <f>""</f>
        <v/>
      </c>
      <c r="H53" s="16" t="str">
        <f>""</f>
        <v/>
      </c>
      <c r="I53" s="16" t="str">
        <f>""</f>
        <v/>
      </c>
      <c r="J53" s="3"/>
      <c r="M53" s="16" t="str">
        <f>""</f>
        <v/>
      </c>
      <c r="N53" s="31" t="str">
        <f>""</f>
        <v/>
      </c>
      <c r="O53" s="16" t="str">
        <f>""</f>
        <v/>
      </c>
      <c r="W53" s="35" t="e">
        <f>W54+#REF!+#REF!+#REF!+#REF!+#REF!+#REF!+#REF!+#REF!+#REF!+#REF!+#REF!+#REF!+#REF!+#REF!+#REF!+#REF!+#REF!+#REF!+#REF!+#REF!</f>
        <v>#REF!</v>
      </c>
      <c r="X53" s="35" t="e">
        <f>X54+#REF!+#REF!+#REF!+#REF!+#REF!+#REF!+#REF!+#REF!+#REF!+#REF!+#REF!+#REF!+#REF!+#REF!+#REF!+#REF!+#REF!+#REF!+#REF!+#REF!</f>
        <v>#REF!</v>
      </c>
    </row>
    <row r="54" ht="19.5" customHeight="1" spans="17:25">
      <c r="Q54" s="36"/>
      <c r="U54" s="37" t="s">
        <v>72</v>
      </c>
      <c r="V54" s="37" t="s">
        <v>73</v>
      </c>
      <c r="W54" s="38">
        <v>19998</v>
      </c>
      <c r="X54" s="4">
        <f>C54-W54</f>
        <v>-19998</v>
      </c>
      <c r="Y54" s="4">
        <f>U54-A54</f>
        <v>232</v>
      </c>
    </row>
    <row r="55" ht="19.5" customHeight="1" spans="17:25">
      <c r="Q55" s="36"/>
      <c r="U55" s="37" t="s">
        <v>74</v>
      </c>
      <c r="V55" s="37" t="s">
        <v>75</v>
      </c>
      <c r="W55" s="38">
        <v>19998</v>
      </c>
      <c r="X55" s="4">
        <f>C55-W55</f>
        <v>-19998</v>
      </c>
      <c r="Y55" s="4">
        <f>U55-A55</f>
        <v>23203</v>
      </c>
    </row>
    <row r="56" ht="19.5" customHeight="1" spans="17:25">
      <c r="Q56" s="36"/>
      <c r="U56" s="37" t="s">
        <v>76</v>
      </c>
      <c r="V56" s="37" t="s">
        <v>77</v>
      </c>
      <c r="W56" s="38">
        <v>19998</v>
      </c>
      <c r="X56" s="4">
        <f>C56-W56</f>
        <v>-19998</v>
      </c>
      <c r="Y56" s="4">
        <f>U56-A56</f>
        <v>2320301</v>
      </c>
    </row>
    <row r="57" ht="19.5" customHeight="1" spans="17:17">
      <c r="Q57" s="36"/>
    </row>
    <row r="58" ht="19.5" customHeight="1" spans="17:17">
      <c r="Q58" s="36"/>
    </row>
    <row r="59" ht="19.5" customHeight="1" spans="17:17">
      <c r="Q59" s="36"/>
    </row>
    <row r="60" ht="19.5" customHeight="1" spans="17:17">
      <c r="Q60" s="36"/>
    </row>
    <row r="61" ht="19.5" customHeight="1" spans="17:17">
      <c r="Q61" s="36"/>
    </row>
    <row r="62" ht="19.5" customHeight="1" spans="17:17">
      <c r="Q62" s="36"/>
    </row>
    <row r="63" ht="19.5" customHeight="1" spans="17:17">
      <c r="Q63" s="36"/>
    </row>
    <row r="64" ht="19.5" customHeight="1" spans="17:17">
      <c r="Q64" s="36"/>
    </row>
    <row r="65" ht="19.5" customHeight="1" spans="17:17">
      <c r="Q65" s="36"/>
    </row>
    <row r="66" ht="19.5" customHeight="1" spans="17:17">
      <c r="Q66" s="36"/>
    </row>
    <row r="67" ht="19.5" customHeight="1" spans="17:17">
      <c r="Q67" s="36"/>
    </row>
    <row r="68" ht="19.5" customHeight="1" spans="17:17">
      <c r="Q68" s="36"/>
    </row>
    <row r="69" ht="19.5" customHeight="1" spans="17:17">
      <c r="Q69" s="36"/>
    </row>
  </sheetData>
  <mergeCells count="2">
    <mergeCell ref="A2:C2"/>
    <mergeCell ref="A53:B53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：</cp:lastModifiedBy>
  <dcterms:created xsi:type="dcterms:W3CDTF">2006-09-16T00:00:00Z</dcterms:created>
  <dcterms:modified xsi:type="dcterms:W3CDTF">2025-05-13T01:52:20Z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28425C853684416499844704BEEA28ED_13</vt:lpwstr>
  </property>
  <property fmtid="{D5CDD505-2E9C-101B-9397-08002B2CF9AE}" pid="3" name="KSOProductBuildVer">
    <vt:lpwstr>2052-12.1.0.20784</vt:lpwstr>
  </property>
</Properties>
</file>