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showHorizontalScroll="0" xWindow="0" yWindow="30" windowWidth="24225" windowHeight="12510"/>
  </bookViews>
  <sheets>
    <sheet name="单位预算收支总表" sheetId="1" r:id="rId1"/>
    <sheet name="单位预算收入总表" sheetId="7" r:id="rId2"/>
    <sheet name="单位预算支出总表" sheetId="8" r:id="rId3"/>
    <sheet name="单位预算财政拨款收支总表" sheetId="13" r:id="rId4"/>
    <sheet name="单位预算一般公共预算财政拨款支出表" sheetId="12" r:id="rId5"/>
    <sheet name="单位预算一般公共预算财政拨款基本支出表" sheetId="10" r:id="rId6"/>
    <sheet name="单位预算政府基金预算财政拨款支出表" sheetId="11" r:id="rId7"/>
    <sheet name="单位预算国有资本经营预算财政拨款支出表" sheetId="9" r:id="rId8"/>
    <sheet name="单位预算财政拨款“三公”经费支出表" sheetId="6" r:id="rId9"/>
  </sheets>
  <calcPr calcId="125725"/>
</workbook>
</file>

<file path=xl/calcChain.xml><?xml version="1.0" encoding="utf-8"?>
<calcChain xmlns="http://schemas.openxmlformats.org/spreadsheetml/2006/main">
  <c r="D7" i="10"/>
  <c r="E7"/>
  <c r="E6" s="1"/>
  <c r="F16"/>
  <c r="F6" s="1"/>
  <c r="D16"/>
  <c r="D6" i="12"/>
  <c r="E6"/>
  <c r="E7"/>
  <c r="E9"/>
  <c r="E16"/>
  <c r="E17"/>
  <c r="E18"/>
  <c r="E19"/>
  <c r="E20"/>
  <c r="E21"/>
  <c r="E22"/>
  <c r="E23"/>
  <c r="E24"/>
  <c r="E8"/>
  <c r="D8"/>
  <c r="D7"/>
  <c r="F6"/>
  <c r="G6"/>
  <c r="G41" i="13"/>
  <c r="G36"/>
  <c r="F36"/>
  <c r="F41" s="1"/>
  <c r="E36"/>
  <c r="E41" s="1"/>
  <c r="C41"/>
  <c r="C36"/>
  <c r="D6" i="10" l="1"/>
  <c r="D7" i="7"/>
  <c r="D8" i="8"/>
  <c r="D7"/>
  <c r="F23" l="1"/>
  <c r="F22" s="1"/>
  <c r="F14"/>
  <c r="F13" s="1"/>
  <c r="F11"/>
  <c r="F8"/>
  <c r="F7" s="1"/>
  <c r="F6" s="1"/>
  <c r="E29"/>
  <c r="E28" s="1"/>
  <c r="E20"/>
  <c r="E19" s="1"/>
  <c r="E17"/>
  <c r="E16" s="1"/>
  <c r="E8"/>
  <c r="E7" s="1"/>
  <c r="D29"/>
  <c r="D28" s="1"/>
  <c r="D23"/>
  <c r="D22" s="1"/>
  <c r="D20"/>
  <c r="D19" s="1"/>
  <c r="D17"/>
  <c r="D16" s="1"/>
  <c r="D14"/>
  <c r="D13" s="1"/>
  <c r="D11"/>
  <c r="E8" i="7"/>
  <c r="E9"/>
  <c r="E10"/>
  <c r="E11"/>
  <c r="E12"/>
  <c r="E13"/>
  <c r="E14"/>
  <c r="E15"/>
  <c r="E16"/>
  <c r="E17"/>
  <c r="E18"/>
  <c r="E19"/>
  <c r="E20"/>
  <c r="E21"/>
  <c r="E22"/>
  <c r="E23"/>
  <c r="E24"/>
  <c r="E25"/>
  <c r="D25" s="1"/>
  <c r="E26"/>
  <c r="E27"/>
  <c r="D27" s="1"/>
  <c r="E28"/>
  <c r="E29"/>
  <c r="E30"/>
  <c r="D30" s="1"/>
  <c r="E7"/>
  <c r="F17"/>
  <c r="F16" s="1"/>
  <c r="D26"/>
  <c r="D24"/>
  <c r="D22"/>
  <c r="D21"/>
  <c r="D18"/>
  <c r="D16"/>
  <c r="D15"/>
  <c r="D12"/>
  <c r="D10"/>
  <c r="D9"/>
  <c r="D19"/>
  <c r="D11"/>
  <c r="D8"/>
  <c r="F28"/>
  <c r="F23"/>
  <c r="F22" s="1"/>
  <c r="F20"/>
  <c r="F19" s="1"/>
  <c r="F14"/>
  <c r="F13" s="1"/>
  <c r="F11"/>
  <c r="F8"/>
  <c r="D6" i="8" l="1"/>
  <c r="E6"/>
  <c r="E6" i="7"/>
  <c r="D14"/>
  <c r="D20"/>
  <c r="D13"/>
  <c r="D17"/>
  <c r="D29"/>
  <c r="E36" i="1" l="1"/>
  <c r="E38" s="1"/>
  <c r="C36"/>
  <c r="F6" i="7"/>
  <c r="D23"/>
  <c r="D28"/>
  <c r="D6" l="1"/>
  <c r="C38" i="1"/>
  <c r="D11" i="6" l="1"/>
  <c r="D7" s="1"/>
  <c r="C11"/>
  <c r="C8"/>
  <c r="C7"/>
</calcChain>
</file>

<file path=xl/sharedStrings.xml><?xml version="1.0" encoding="utf-8"?>
<sst xmlns="http://schemas.openxmlformats.org/spreadsheetml/2006/main" count="579" uniqueCount="201">
  <si>
    <t/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</si>
  <si>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</si>
  <si>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</si>
  <si>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</si>
  <si>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</si>
  <si>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</si>
  <si>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</si>
  <si>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</si>
  <si>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</si>
  <si>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</si>
  <si>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</si>
  <si>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</si>
  <si>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24701.17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</si>
  <si>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</si>
  <si>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</si>
  <si>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</si>
  <si>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</si>
  <si>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</si>
  <si>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</si>
  <si>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</si>
  <si>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</si>
  <si>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</si>
  <si>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</si>
  <si>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</si>
  <si>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</si>
  <si>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</si>
  <si>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</si>
  <si>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</si>
  <si>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</si>
  <si>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</si>
  <si>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</si>
  <si>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</si>
  <si>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</si>
  <si>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</si>
  <si>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</si>
  <si>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</si>
  <si>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</si>
  <si>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</si>
  <si>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</si>
  <si>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</si>
  <si>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</si>
  <si>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</si>
  <si>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</si>
  <si>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</si>
  <si>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</si>
  <si>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</si>
  <si>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</si>
  <si>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</si>
  <si>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</si>
  <si>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</si>
  <si>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</si>
  <si>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</si>
  <si>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</si>
  <si>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</si>
  <si>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</si>
  <si>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</si>
  <si>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</si>
  <si>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</si>
  <si>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</si>
  <si>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</si>
  <si>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</si>
  <si>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</si>
  <si>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</si>
  <si>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</si>
  <si>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</si>
  <si>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</si>
  <si>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</si>
  <si>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</si>
  <si>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</si>
  <si>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</si>
  <si>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</si>
  <si>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</si>
  <si>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</si>
  <si>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</si>
  <si>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</si>
  <si>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</si>
  <si>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</si>
  <si>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</si>
  <si>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</si>
  <si>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2011102</t>
  </si>
  <si>
    <t>204</t>
  </si>
  <si>
    <t>公共安全支出</t>
  </si>
  <si>
    <t>20402</t>
  </si>
  <si>
    <t>公安</t>
  </si>
  <si>
    <t>2040221</t>
  </si>
  <si>
    <t>特别业务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</si>
  <si>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</si>
  <si>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</si>
  <si>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</si>
  <si>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</si>
  <si>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</si>
  <si>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</si>
  <si>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</si>
  <si>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</si>
  <si>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</si>
  <si>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</si>
  <si>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</si>
  <si>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</si>
  <si>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212</t>
  </si>
  <si>
    <t>城乡社区支出</t>
  </si>
  <si>
    <t>21208</t>
  </si>
  <si>
    <t>国有土地使用权出让收入安排的支出</t>
  </si>
  <si>
    <t>2120802</t>
  </si>
  <si>
    <t>土地开发支出</t>
  </si>
  <si>
    <t>19278.03</t>
  </si>
  <si>
    <t>2120804</t>
  </si>
  <si>
    <t>农村基础设施建设支出</t>
  </si>
  <si>
    <t>416.69</t>
  </si>
  <si>
    <t>2120805</t>
  </si>
  <si>
    <t>补助被征地农民支出</t>
  </si>
  <si>
    <t>3844.56</t>
  </si>
  <si>
    <t>2120816</t>
  </si>
  <si>
    <t>农业农村生态环境支出</t>
  </si>
  <si>
    <t>1161.89</t>
  </si>
  <si>
    <t>221</t>
  </si>
  <si>
    <t>住房保障支出</t>
  </si>
  <si>
    <t>22102</t>
  </si>
  <si>
    <t>住房改革支出</t>
  </si>
  <si>
    <t>2210201</t>
  </si>
  <si>
    <t>住房公积金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</si>
  <si>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</si>
  <si>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</si>
  <si>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</si>
  <si>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</si>
  <si>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</si>
  <si>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</si>
  <si>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</si>
  <si>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</si>
  <si>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</si>
  <si>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</si>
  <si>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</si>
  <si>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</si>
  <si>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</si>
  <si>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</si>
  <si>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</si>
  <si>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人员经费</t>
  </si>
  <si>
    <t>公用经费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</si>
  <si>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</si>
  <si>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</si>
  <si>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</si>
  <si>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</si>
  <si>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</si>
  <si>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</si>
  <si>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</si>
  <si>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</si>
  <si>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</si>
  <si>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</si>
  <si>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</si>
  <si>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</si>
  <si>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</si>
  <si>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</si>
  <si>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</si>
  <si>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</si>
  <si>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</si>
  <si>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</si>
  <si>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</si>
  <si>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</si>
  <si>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</si>
  <si>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</si>
  <si>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</si>
  <si>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</si>
  <si>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</si>
  <si>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</si>
  <si>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</si>
  <si>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</si>
  <si>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</si>
  <si>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</si>
  <si>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</si>
  <si>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</si>
  <si>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</si>
  <si>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</si>
  <si>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</si>
  <si>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</si>
  <si>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</si>
  <si>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</si>
  <si>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</si>
  <si>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</si>
  <si>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</si>
  <si>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30309</t>
  </si>
  <si>
    <t>奖励金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</si>
  <si>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</si>
  <si>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</si>
  <si>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</si>
  <si>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</si>
  <si>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</si>
  <si>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</si>
  <si>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</si>
  <si>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</si>
  <si>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</si>
  <si>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</si>
  <si>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单位预算收支总表</t>
    <phoneticPr fontId="5" type="noConversion"/>
  </si>
  <si>
    <t>单位预算收入总表</t>
    <phoneticPr fontId="5" type="noConversion"/>
  </si>
  <si>
    <t>单位预算支出总表</t>
    <phoneticPr fontId="5" type="noConversion"/>
  </si>
  <si>
    <t>单位预算财政拨款收支总表</t>
    <phoneticPr fontId="5" type="noConversion"/>
  </si>
  <si>
    <t>单位预算一般公共预算财政拨款支出表</t>
    <phoneticPr fontId="5" type="noConversion"/>
  </si>
  <si>
    <t>单位预算一般公共预算财政拨款基本支出表</t>
    <phoneticPr fontId="5" type="noConversion"/>
  </si>
  <si>
    <t>单位预算政府基金预算财政拨款支出表</t>
    <phoneticPr fontId="5" type="noConversion"/>
  </si>
  <si>
    <t>单位预算国有资本经营预算财政拨款支出表</t>
    <phoneticPr fontId="5" type="noConversion"/>
  </si>
  <si>
    <t>单位预算财政拨款“三公”经费支出表</t>
    <phoneticPr fontId="5" type="noConversion"/>
  </si>
  <si>
    <t>备注：我单位无国有资本经营预算，空表列示。</t>
    <phoneticPr fontId="5" type="noConversion"/>
  </si>
  <si>
    <t>预算单位编码及名称：[915001]河北徐水经济开发区管理委员会本级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</si>
</sst>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name val="宋体"/>
      <charset val="134"/>
      <scheme val="minor"/>
    </font>
    <font>
      <sz val="11"/>
      <color indexed="0"/>
      <name val="Calibri"/>
      <family val="2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horizontal="left" vertical="center"/>
    </xf>
    <xf numFmtId="0" fontId="2" fillId="0" borderId="0">
      <alignment horizontal="left" vertical="center"/>
    </xf>
  </cellStyleXfs>
  <cellXfs count="35">
    <xf numFmtId="0" fontId="0" fillId="0" borderId="0" xfId="0" applyFont="1">
      <alignment horizontal="left" vertic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right" vertical="top"/>
    </xf>
    <xf numFmtId="0" fontId="2" fillId="0" borderId="0" xfId="1" applyFo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  <xf numFmtId="0" fontId="4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1" applyFont="1" applyFill="1" applyBorder="1" applyAlignment="1">
      <alignment horizontal="right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top"/>
    </xf>
    <xf numFmtId="0" fontId="1" fillId="0" borderId="1" xfId="1" applyNumberFormat="1" applyFont="1" applyFill="1" applyBorder="1" applyAlignment="1">
      <alignment horizontal="right" vertical="top"/>
    </xf>
    <xf numFmtId="0" fontId="2" fillId="0" borderId="0" xfId="1" applyFont="1" applyFill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topLeftCell="C1" workbookViewId="0">
      <pane ySplit="5" topLeftCell="A12" activePane="bottomLeft" state="frozen"/>
      <selection pane="bottomLeft" activeCell="Q29" sqref="Q29"/>
    </sheetView>
  </sheetViews>
  <sheetFormatPr defaultColWidth="8.875" defaultRowHeight="15"/>
  <cols>
    <col min="1" max="1" width="7.125" style="12" customWidth="1"/>
    <col min="2" max="2" width="31" style="13" customWidth="1"/>
    <col min="3" max="3" width="24.125" style="14" customWidth="1"/>
    <col min="4" max="4" width="28.625" style="13" customWidth="1"/>
    <col min="5" max="5" width="17.875" style="14" customWidth="1"/>
  </cols>
  <sheetData>
    <row r="1" spans="1:5" ht="18" customHeight="1">
      <c r="A1" s="26" t="s">
        <v>190</v>
      </c>
      <c r="B1" s="26" t="s">
        <v>0</v>
      </c>
      <c r="C1" s="26" t="s">
        <v>0</v>
      </c>
      <c r="D1" s="26" t="s">
        <v>0</v>
      </c>
      <c r="E1" s="26" t="s">
        <v>0</v>
      </c>
    </row>
    <row r="2" spans="1:5" ht="18" customHeight="1">
      <c r="A2" s="27" t="s">
        <v>200</v>
      </c>
      <c r="B2" s="28" t="s">
        <v>0</v>
      </c>
      <c r="C2" s="27" t="s">
        <v>0</v>
      </c>
      <c r="D2" s="16" t="s">
        <v>1</v>
      </c>
      <c r="E2" s="16" t="s">
        <v>2</v>
      </c>
    </row>
    <row r="3" spans="1:5" ht="18" customHeight="1">
      <c r="A3" s="28" t="s">
        <v>3</v>
      </c>
      <c r="B3" s="28" t="s">
        <v>4</v>
      </c>
      <c r="C3" s="28" t="s">
        <v>0</v>
      </c>
      <c r="D3" s="28" t="s">
        <v>5</v>
      </c>
      <c r="E3" s="28" t="s">
        <v>0</v>
      </c>
    </row>
    <row r="4" spans="1:5" ht="18" customHeight="1">
      <c r="A4" s="28" t="s">
        <v>0</v>
      </c>
      <c r="B4" s="15" t="s">
        <v>6</v>
      </c>
      <c r="C4" s="15" t="s">
        <v>7</v>
      </c>
      <c r="D4" s="15" t="s">
        <v>6</v>
      </c>
      <c r="E4" s="15" t="s">
        <v>7</v>
      </c>
    </row>
    <row r="5" spans="1:5" ht="18" customHeight="1">
      <c r="A5" s="15" t="s">
        <v>8</v>
      </c>
      <c r="B5" s="15">
        <v>1</v>
      </c>
      <c r="C5" s="15">
        <v>2</v>
      </c>
      <c r="D5" s="15">
        <v>3</v>
      </c>
      <c r="E5" s="32">
        <v>4</v>
      </c>
    </row>
    <row r="6" spans="1:5" ht="16.5" customHeight="1">
      <c r="A6" s="17">
        <v>1</v>
      </c>
      <c r="B6" s="18" t="s">
        <v>9</v>
      </c>
      <c r="C6" s="19">
        <v>984.36</v>
      </c>
      <c r="D6" s="18" t="s">
        <v>10</v>
      </c>
      <c r="E6" s="33">
        <v>858.53</v>
      </c>
    </row>
    <row r="7" spans="1:5" ht="16.5" customHeight="1">
      <c r="A7" s="17">
        <v>2</v>
      </c>
      <c r="B7" s="18" t="s">
        <v>11</v>
      </c>
      <c r="C7" s="20">
        <v>24701.17</v>
      </c>
      <c r="D7" s="18" t="s">
        <v>13</v>
      </c>
      <c r="E7" s="34"/>
    </row>
    <row r="8" spans="1:5" ht="16.5" customHeight="1">
      <c r="A8" s="17">
        <v>3</v>
      </c>
      <c r="B8" s="18" t="s">
        <v>14</v>
      </c>
      <c r="C8" s="19"/>
      <c r="D8" s="18" t="s">
        <v>15</v>
      </c>
      <c r="E8" s="34"/>
    </row>
    <row r="9" spans="1:5" ht="16.5" customHeight="1">
      <c r="A9" s="17">
        <v>4</v>
      </c>
      <c r="B9" s="18" t="s">
        <v>16</v>
      </c>
      <c r="C9" s="19"/>
      <c r="D9" s="18" t="s">
        <v>17</v>
      </c>
      <c r="E9" s="33">
        <v>70</v>
      </c>
    </row>
    <row r="10" spans="1:5" ht="16.5" customHeight="1">
      <c r="A10" s="17">
        <v>5</v>
      </c>
      <c r="B10" s="18" t="s">
        <v>18</v>
      </c>
      <c r="C10" s="19"/>
      <c r="D10" s="18" t="s">
        <v>19</v>
      </c>
      <c r="E10" s="34"/>
    </row>
    <row r="11" spans="1:5" ht="16.5" customHeight="1">
      <c r="A11" s="17">
        <v>6</v>
      </c>
      <c r="B11" s="18" t="s">
        <v>20</v>
      </c>
      <c r="C11" s="19"/>
      <c r="D11" s="18" t="s">
        <v>21</v>
      </c>
      <c r="E11" s="34"/>
    </row>
    <row r="12" spans="1:5" ht="16.5" customHeight="1">
      <c r="A12" s="17">
        <v>7</v>
      </c>
      <c r="B12" s="18" t="s">
        <v>22</v>
      </c>
      <c r="C12" s="19"/>
      <c r="D12" s="18" t="s">
        <v>23</v>
      </c>
      <c r="E12" s="34"/>
    </row>
    <row r="13" spans="1:5" ht="16.5" customHeight="1">
      <c r="A13" s="17">
        <v>8</v>
      </c>
      <c r="B13" s="18" t="s">
        <v>24</v>
      </c>
      <c r="C13" s="19"/>
      <c r="D13" s="18" t="s">
        <v>25</v>
      </c>
      <c r="E13" s="33">
        <v>25.92</v>
      </c>
    </row>
    <row r="14" spans="1:5" ht="16.5" customHeight="1">
      <c r="A14" s="17">
        <v>9</v>
      </c>
      <c r="B14" s="18" t="s">
        <v>26</v>
      </c>
      <c r="C14" s="19">
        <v>0.04</v>
      </c>
      <c r="D14" s="18" t="s">
        <v>27</v>
      </c>
      <c r="E14" s="34"/>
    </row>
    <row r="15" spans="1:5" ht="16.5" customHeight="1">
      <c r="A15" s="17">
        <v>10</v>
      </c>
      <c r="B15" s="18"/>
      <c r="C15" s="19"/>
      <c r="D15" s="18" t="s">
        <v>28</v>
      </c>
      <c r="E15" s="33">
        <v>10.51</v>
      </c>
    </row>
    <row r="16" spans="1:5" ht="16.5" customHeight="1">
      <c r="A16" s="17">
        <v>11</v>
      </c>
      <c r="B16" s="18"/>
      <c r="C16" s="19"/>
      <c r="D16" s="18" t="s">
        <v>29</v>
      </c>
      <c r="E16" s="34"/>
    </row>
    <row r="17" spans="1:5" ht="16.5" customHeight="1">
      <c r="A17" s="17">
        <v>12</v>
      </c>
      <c r="B17" s="18"/>
      <c r="C17" s="19"/>
      <c r="D17" s="18" t="s">
        <v>30</v>
      </c>
      <c r="E17" s="33">
        <v>24701.17</v>
      </c>
    </row>
    <row r="18" spans="1:5" ht="16.5" customHeight="1">
      <c r="A18" s="17">
        <v>13</v>
      </c>
      <c r="B18" s="18"/>
      <c r="C18" s="19"/>
      <c r="D18" s="18" t="s">
        <v>31</v>
      </c>
      <c r="E18" s="34"/>
    </row>
    <row r="19" spans="1:5" ht="16.5" customHeight="1">
      <c r="A19" s="17">
        <v>14</v>
      </c>
      <c r="B19" s="18"/>
      <c r="C19" s="19"/>
      <c r="D19" s="18" t="s">
        <v>32</v>
      </c>
      <c r="E19" s="34"/>
    </row>
    <row r="20" spans="1:5" ht="16.5" customHeight="1">
      <c r="A20" s="17">
        <v>15</v>
      </c>
      <c r="B20" s="18"/>
      <c r="C20" s="19"/>
      <c r="D20" s="18" t="s">
        <v>33</v>
      </c>
      <c r="E20" s="34"/>
    </row>
    <row r="21" spans="1:5" ht="16.5" customHeight="1">
      <c r="A21" s="17">
        <v>16</v>
      </c>
      <c r="B21" s="18"/>
      <c r="C21" s="19"/>
      <c r="D21" s="18" t="s">
        <v>34</v>
      </c>
      <c r="E21" s="34"/>
    </row>
    <row r="22" spans="1:5" ht="16.5" customHeight="1">
      <c r="A22" s="17">
        <v>17</v>
      </c>
      <c r="B22" s="18"/>
      <c r="C22" s="19"/>
      <c r="D22" s="18" t="s">
        <v>35</v>
      </c>
      <c r="E22" s="34"/>
    </row>
    <row r="23" spans="1:5" ht="16.5" customHeight="1">
      <c r="A23" s="17">
        <v>18</v>
      </c>
      <c r="B23" s="18"/>
      <c r="C23" s="19"/>
      <c r="D23" s="18" t="s">
        <v>36</v>
      </c>
      <c r="E23" s="34"/>
    </row>
    <row r="24" spans="1:5" ht="16.5" customHeight="1">
      <c r="A24" s="17">
        <v>19</v>
      </c>
      <c r="B24" s="18"/>
      <c r="C24" s="19"/>
      <c r="D24" s="18" t="s">
        <v>37</v>
      </c>
      <c r="E24" s="34"/>
    </row>
    <row r="25" spans="1:5" ht="16.5" customHeight="1">
      <c r="A25" s="17">
        <v>20</v>
      </c>
      <c r="B25" s="18"/>
      <c r="C25" s="19"/>
      <c r="D25" s="18" t="s">
        <v>38</v>
      </c>
      <c r="E25" s="33">
        <v>19.440000000000001</v>
      </c>
    </row>
    <row r="26" spans="1:5" ht="16.5" customHeight="1">
      <c r="A26" s="17">
        <v>21</v>
      </c>
      <c r="B26" s="18"/>
      <c r="C26" s="19"/>
      <c r="D26" s="18" t="s">
        <v>39</v>
      </c>
      <c r="E26" s="34"/>
    </row>
    <row r="27" spans="1:5" ht="16.5" customHeight="1">
      <c r="A27" s="17">
        <v>22</v>
      </c>
      <c r="B27" s="18"/>
      <c r="C27" s="19"/>
      <c r="D27" s="18" t="s">
        <v>40</v>
      </c>
      <c r="E27" s="34"/>
    </row>
    <row r="28" spans="1:5" ht="16.5" customHeight="1">
      <c r="A28" s="17">
        <v>23</v>
      </c>
      <c r="B28" s="18"/>
      <c r="C28" s="19"/>
      <c r="D28" s="18" t="s">
        <v>41</v>
      </c>
      <c r="E28" s="34"/>
    </row>
    <row r="29" spans="1:5" ht="16.5" customHeight="1">
      <c r="A29" s="17">
        <v>24</v>
      </c>
      <c r="B29" s="18"/>
      <c r="C29" s="19"/>
      <c r="D29" s="18" t="s">
        <v>42</v>
      </c>
      <c r="E29" s="34"/>
    </row>
    <row r="30" spans="1:5" ht="16.5" customHeight="1">
      <c r="A30" s="17">
        <v>25</v>
      </c>
      <c r="B30" s="18"/>
      <c r="C30" s="19"/>
      <c r="D30" s="18" t="s">
        <v>43</v>
      </c>
      <c r="E30" s="19"/>
    </row>
    <row r="31" spans="1:5" ht="16.5" customHeight="1">
      <c r="A31" s="17">
        <v>26</v>
      </c>
      <c r="B31" s="18"/>
      <c r="C31" s="19"/>
      <c r="D31" s="18" t="s">
        <v>44</v>
      </c>
      <c r="E31" s="19"/>
    </row>
    <row r="32" spans="1:5" ht="16.5" customHeight="1">
      <c r="A32" s="17">
        <v>27</v>
      </c>
      <c r="B32" s="18"/>
      <c r="C32" s="19"/>
      <c r="D32" s="18" t="s">
        <v>45</v>
      </c>
      <c r="E32" s="19"/>
    </row>
    <row r="33" spans="1:5" ht="16.5" customHeight="1">
      <c r="A33" s="17">
        <v>28</v>
      </c>
      <c r="B33" s="18"/>
      <c r="C33" s="19"/>
      <c r="D33" s="18" t="s">
        <v>46</v>
      </c>
      <c r="E33" s="19"/>
    </row>
    <row r="34" spans="1:5" ht="16.5" customHeight="1">
      <c r="A34" s="17">
        <v>29</v>
      </c>
      <c r="B34" s="18"/>
      <c r="C34" s="19"/>
      <c r="D34" s="18" t="s">
        <v>47</v>
      </c>
      <c r="E34" s="19"/>
    </row>
    <row r="35" spans="1:5" ht="16.5" customHeight="1">
      <c r="A35" s="17">
        <v>30</v>
      </c>
      <c r="B35" s="18"/>
      <c r="C35" s="19"/>
      <c r="D35" s="18" t="s">
        <v>48</v>
      </c>
      <c r="E35" s="19"/>
    </row>
    <row r="36" spans="1:5" ht="16.5" customHeight="1">
      <c r="A36" s="17">
        <v>31</v>
      </c>
      <c r="B36" s="18" t="s">
        <v>49</v>
      </c>
      <c r="C36" s="19">
        <f>SUM(C6:C35)</f>
        <v>25685.57</v>
      </c>
      <c r="D36" s="18" t="s">
        <v>50</v>
      </c>
      <c r="E36" s="20">
        <f>SUM(E6:E35)</f>
        <v>25685.569999999996</v>
      </c>
    </row>
    <row r="37" spans="1:5" ht="16.5" customHeight="1">
      <c r="A37" s="17">
        <v>32</v>
      </c>
      <c r="B37" s="18" t="s">
        <v>51</v>
      </c>
      <c r="C37" s="19"/>
      <c r="D37" s="18" t="s">
        <v>52</v>
      </c>
      <c r="E37" s="19"/>
    </row>
    <row r="38" spans="1:5" ht="16.5" customHeight="1">
      <c r="A38" s="17">
        <v>33</v>
      </c>
      <c r="B38" s="18" t="s">
        <v>53</v>
      </c>
      <c r="C38" s="19">
        <f>C36+C37</f>
        <v>25685.57</v>
      </c>
      <c r="D38" s="18" t="s">
        <v>54</v>
      </c>
      <c r="E38" s="19">
        <f>E36+E37</f>
        <v>25685.569999999996</v>
      </c>
    </row>
  </sheetData>
  <mergeCells count="5">
    <mergeCell ref="A1:E1"/>
    <mergeCell ref="A2:C2"/>
    <mergeCell ref="B3:C3"/>
    <mergeCell ref="D3:E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pane ySplit="5" topLeftCell="A9" activePane="bottomLeft" state="frozen"/>
      <selection pane="bottomLeft" activeCell="A2" sqref="A2:I2"/>
    </sheetView>
  </sheetViews>
  <sheetFormatPr defaultColWidth="8.875" defaultRowHeight="15"/>
  <cols>
    <col min="1" max="1" width="7.125" style="1" customWidth="1"/>
    <col min="2" max="2" width="11.25" style="2" customWidth="1"/>
    <col min="3" max="3" width="33.375" style="2" customWidth="1"/>
    <col min="4" max="4" width="14" style="3" customWidth="1"/>
    <col min="5" max="5" width="16.625" style="3" customWidth="1"/>
    <col min="6" max="6" width="17.625" style="3" customWidth="1"/>
    <col min="7" max="7" width="14.75" style="3" customWidth="1"/>
    <col min="8" max="8" width="15.625" style="3" customWidth="1"/>
    <col min="9" max="9" width="15" style="3" customWidth="1"/>
    <col min="10" max="10" width="13.5" style="3" customWidth="1"/>
    <col min="11" max="11" width="21.375" style="3" customWidth="1"/>
    <col min="12" max="12" width="12.625" style="3" customWidth="1"/>
    <col min="13" max="13" width="16.125" style="3" customWidth="1"/>
    <col min="14" max="16384" width="8.875" style="4"/>
  </cols>
  <sheetData>
    <row r="1" spans="1:13" ht="18" customHeight="1">
      <c r="A1" s="29" t="s">
        <v>191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  <c r="J1" s="29" t="s">
        <v>0</v>
      </c>
      <c r="K1" s="29" t="s">
        <v>0</v>
      </c>
      <c r="L1" s="29" t="s">
        <v>0</v>
      </c>
      <c r="M1" s="29" t="s">
        <v>0</v>
      </c>
    </row>
    <row r="2" spans="1:13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31" t="s">
        <v>1</v>
      </c>
      <c r="K2" s="29" t="s">
        <v>0</v>
      </c>
      <c r="L2" s="31" t="s">
        <v>2</v>
      </c>
      <c r="M2" s="29" t="s">
        <v>0</v>
      </c>
    </row>
    <row r="3" spans="1:13" ht="18" customHeight="1">
      <c r="A3" s="29" t="s">
        <v>3</v>
      </c>
      <c r="B3" s="29" t="s">
        <v>55</v>
      </c>
      <c r="C3" s="29" t="s">
        <v>0</v>
      </c>
      <c r="D3" s="29" t="s">
        <v>56</v>
      </c>
      <c r="E3" s="29" t="s">
        <v>57</v>
      </c>
      <c r="F3" s="29" t="s">
        <v>0</v>
      </c>
      <c r="G3" s="29" t="s">
        <v>0</v>
      </c>
      <c r="H3" s="29" t="s">
        <v>0</v>
      </c>
      <c r="I3" s="29" t="s">
        <v>0</v>
      </c>
      <c r="J3" s="29" t="s">
        <v>0</v>
      </c>
      <c r="K3" s="29" t="s">
        <v>0</v>
      </c>
      <c r="L3" s="29" t="s">
        <v>0</v>
      </c>
      <c r="M3" s="29" t="s">
        <v>58</v>
      </c>
    </row>
    <row r="4" spans="1:13" ht="18" customHeight="1">
      <c r="A4" s="29" t="s">
        <v>0</v>
      </c>
      <c r="B4" s="5" t="s">
        <v>59</v>
      </c>
      <c r="C4" s="5" t="s">
        <v>60</v>
      </c>
      <c r="D4" s="29" t="s">
        <v>0</v>
      </c>
      <c r="E4" s="5" t="s">
        <v>61</v>
      </c>
      <c r="F4" s="5" t="s">
        <v>62</v>
      </c>
      <c r="G4" s="5" t="s">
        <v>63</v>
      </c>
      <c r="H4" s="5" t="s">
        <v>64</v>
      </c>
      <c r="I4" s="5" t="s">
        <v>65</v>
      </c>
      <c r="J4" s="5" t="s">
        <v>66</v>
      </c>
      <c r="K4" s="5" t="s">
        <v>67</v>
      </c>
      <c r="L4" s="5" t="s">
        <v>68</v>
      </c>
      <c r="M4" s="29" t="s">
        <v>0</v>
      </c>
    </row>
    <row r="5" spans="1:13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</row>
    <row r="6" spans="1:13" ht="16.5" customHeight="1">
      <c r="A6" s="7">
        <v>1</v>
      </c>
      <c r="B6" s="8"/>
      <c r="C6" s="8" t="s">
        <v>56</v>
      </c>
      <c r="D6" s="10">
        <f>D7+D13+D16+D19+D22+D28</f>
        <v>25685.569999999996</v>
      </c>
      <c r="E6" s="10">
        <f>E7+E13+E16+E19+E22+E28</f>
        <v>25685.569999999996</v>
      </c>
      <c r="F6" s="10">
        <f>F7+F13+F16+F19+F22+F28</f>
        <v>25685.529999999995</v>
      </c>
      <c r="G6" s="9"/>
      <c r="H6" s="9"/>
      <c r="I6" s="9"/>
      <c r="J6" s="9"/>
      <c r="K6" s="9"/>
      <c r="L6" s="10">
        <v>0.04</v>
      </c>
      <c r="M6" s="9"/>
    </row>
    <row r="7" spans="1:13" s="25" customFormat="1" ht="16.5" customHeight="1">
      <c r="A7" s="7">
        <v>2</v>
      </c>
      <c r="B7" s="23" t="s">
        <v>69</v>
      </c>
      <c r="C7" s="23" t="s">
        <v>70</v>
      </c>
      <c r="D7" s="24">
        <f t="shared" ref="D7:D22" si="0">E7</f>
        <v>858.53</v>
      </c>
      <c r="E7" s="21">
        <f>SUM(F7:L7)</f>
        <v>858.53</v>
      </c>
      <c r="F7" s="21">
        <v>858.49</v>
      </c>
      <c r="G7" s="21"/>
      <c r="H7" s="21"/>
      <c r="I7" s="21"/>
      <c r="J7" s="21"/>
      <c r="K7" s="21"/>
      <c r="L7" s="24">
        <v>0.04</v>
      </c>
      <c r="M7" s="21"/>
    </row>
    <row r="8" spans="1:13" s="25" customFormat="1" ht="16.5" customHeight="1">
      <c r="A8" s="7">
        <v>3</v>
      </c>
      <c r="B8" s="23" t="s">
        <v>71</v>
      </c>
      <c r="C8" s="23" t="s">
        <v>72</v>
      </c>
      <c r="D8" s="24">
        <f t="shared" si="0"/>
        <v>851.32999999999993</v>
      </c>
      <c r="E8" s="21">
        <f t="shared" ref="E8:E30" si="1">SUM(F8:L8)</f>
        <v>851.32999999999993</v>
      </c>
      <c r="F8" s="24">
        <f>F9+F10</f>
        <v>851.29</v>
      </c>
      <c r="G8" s="21"/>
      <c r="H8" s="21"/>
      <c r="I8" s="21"/>
      <c r="J8" s="21"/>
      <c r="K8" s="21"/>
      <c r="L8" s="24">
        <v>0.04</v>
      </c>
      <c r="M8" s="21"/>
    </row>
    <row r="9" spans="1:13" s="25" customFormat="1" ht="16.5" customHeight="1">
      <c r="A9" s="7">
        <v>4</v>
      </c>
      <c r="B9" s="23" t="s">
        <v>73</v>
      </c>
      <c r="C9" s="23" t="s">
        <v>74</v>
      </c>
      <c r="D9" s="24">
        <f t="shared" si="0"/>
        <v>420.57</v>
      </c>
      <c r="E9" s="21">
        <f t="shared" si="1"/>
        <v>420.57</v>
      </c>
      <c r="F9" s="24">
        <v>420.53</v>
      </c>
      <c r="G9" s="21"/>
      <c r="H9" s="21"/>
      <c r="I9" s="21"/>
      <c r="J9" s="21"/>
      <c r="K9" s="21"/>
      <c r="L9" s="24">
        <v>0.04</v>
      </c>
      <c r="M9" s="21"/>
    </row>
    <row r="10" spans="1:13" s="25" customFormat="1" ht="16.5" customHeight="1">
      <c r="A10" s="7">
        <v>5</v>
      </c>
      <c r="B10" s="23" t="s">
        <v>75</v>
      </c>
      <c r="C10" s="23" t="s">
        <v>76</v>
      </c>
      <c r="D10" s="24">
        <f t="shared" si="0"/>
        <v>430.76</v>
      </c>
      <c r="E10" s="21">
        <f t="shared" si="1"/>
        <v>430.76</v>
      </c>
      <c r="F10" s="24">
        <v>430.76</v>
      </c>
      <c r="G10" s="21"/>
      <c r="H10" s="21"/>
      <c r="I10" s="21"/>
      <c r="J10" s="21"/>
      <c r="K10" s="21"/>
      <c r="L10" s="21"/>
      <c r="M10" s="21"/>
    </row>
    <row r="11" spans="1:13" s="25" customFormat="1" ht="16.5" customHeight="1">
      <c r="A11" s="7">
        <v>6</v>
      </c>
      <c r="B11" s="23" t="s">
        <v>77</v>
      </c>
      <c r="C11" s="23" t="s">
        <v>78</v>
      </c>
      <c r="D11" s="24">
        <f t="shared" si="0"/>
        <v>7.2</v>
      </c>
      <c r="E11" s="21">
        <f t="shared" si="1"/>
        <v>7.2</v>
      </c>
      <c r="F11" s="24">
        <f>F12</f>
        <v>7.2</v>
      </c>
      <c r="G11" s="21"/>
      <c r="H11" s="21"/>
      <c r="I11" s="21"/>
      <c r="J11" s="21"/>
      <c r="K11" s="21"/>
      <c r="L11" s="21"/>
      <c r="M11" s="21"/>
    </row>
    <row r="12" spans="1:13" s="25" customFormat="1" ht="16.5" customHeight="1">
      <c r="A12" s="7">
        <v>7</v>
      </c>
      <c r="B12" s="23" t="s">
        <v>79</v>
      </c>
      <c r="C12" s="23" t="s">
        <v>76</v>
      </c>
      <c r="D12" s="24">
        <f t="shared" si="0"/>
        <v>7.2</v>
      </c>
      <c r="E12" s="21">
        <f t="shared" si="1"/>
        <v>7.2</v>
      </c>
      <c r="F12" s="24">
        <v>7.2</v>
      </c>
      <c r="G12" s="21"/>
      <c r="H12" s="21"/>
      <c r="I12" s="21"/>
      <c r="J12" s="21"/>
      <c r="K12" s="21"/>
      <c r="L12" s="21"/>
      <c r="M12" s="21"/>
    </row>
    <row r="13" spans="1:13" s="25" customFormat="1" ht="16.5" customHeight="1">
      <c r="A13" s="7">
        <v>8</v>
      </c>
      <c r="B13" s="23" t="s">
        <v>80</v>
      </c>
      <c r="C13" s="23" t="s">
        <v>81</v>
      </c>
      <c r="D13" s="24">
        <f t="shared" si="0"/>
        <v>70</v>
      </c>
      <c r="E13" s="21">
        <f t="shared" si="1"/>
        <v>70</v>
      </c>
      <c r="F13" s="24">
        <f>F14</f>
        <v>70</v>
      </c>
      <c r="G13" s="21"/>
      <c r="H13" s="21"/>
      <c r="I13" s="21"/>
      <c r="J13" s="21"/>
      <c r="K13" s="21"/>
      <c r="L13" s="21"/>
      <c r="M13" s="21"/>
    </row>
    <row r="14" spans="1:13" s="25" customFormat="1" ht="16.5" customHeight="1">
      <c r="A14" s="7">
        <v>9</v>
      </c>
      <c r="B14" s="23" t="s">
        <v>82</v>
      </c>
      <c r="C14" s="23" t="s">
        <v>83</v>
      </c>
      <c r="D14" s="24">
        <f t="shared" si="0"/>
        <v>70</v>
      </c>
      <c r="E14" s="21">
        <f t="shared" si="1"/>
        <v>70</v>
      </c>
      <c r="F14" s="24">
        <f>F15</f>
        <v>70</v>
      </c>
      <c r="G14" s="21"/>
      <c r="H14" s="21"/>
      <c r="I14" s="21"/>
      <c r="J14" s="21"/>
      <c r="K14" s="21"/>
      <c r="L14" s="21"/>
      <c r="M14" s="21"/>
    </row>
    <row r="15" spans="1:13" s="25" customFormat="1" ht="16.5" customHeight="1">
      <c r="A15" s="7">
        <v>10</v>
      </c>
      <c r="B15" s="23" t="s">
        <v>84</v>
      </c>
      <c r="C15" s="23" t="s">
        <v>85</v>
      </c>
      <c r="D15" s="24">
        <f t="shared" si="0"/>
        <v>70</v>
      </c>
      <c r="E15" s="21">
        <f t="shared" si="1"/>
        <v>70</v>
      </c>
      <c r="F15" s="24">
        <v>70</v>
      </c>
      <c r="G15" s="21"/>
      <c r="H15" s="21"/>
      <c r="I15" s="21"/>
      <c r="J15" s="21"/>
      <c r="K15" s="21"/>
      <c r="L15" s="21"/>
      <c r="M15" s="21"/>
    </row>
    <row r="16" spans="1:13" s="25" customFormat="1" ht="16.5" customHeight="1">
      <c r="A16" s="7">
        <v>11</v>
      </c>
      <c r="B16" s="23" t="s">
        <v>86</v>
      </c>
      <c r="C16" s="23" t="s">
        <v>87</v>
      </c>
      <c r="D16" s="24">
        <f t="shared" si="0"/>
        <v>25.92</v>
      </c>
      <c r="E16" s="21">
        <f t="shared" si="1"/>
        <v>25.92</v>
      </c>
      <c r="F16" s="24">
        <f>F17</f>
        <v>25.92</v>
      </c>
      <c r="G16" s="21"/>
      <c r="H16" s="21"/>
      <c r="I16" s="21"/>
      <c r="J16" s="21"/>
      <c r="K16" s="21"/>
      <c r="L16" s="21"/>
      <c r="M16" s="21"/>
    </row>
    <row r="17" spans="1:13" s="25" customFormat="1" ht="16.5" customHeight="1">
      <c r="A17" s="7">
        <v>12</v>
      </c>
      <c r="B17" s="23" t="s">
        <v>88</v>
      </c>
      <c r="C17" s="23" t="s">
        <v>89</v>
      </c>
      <c r="D17" s="24">
        <f t="shared" si="0"/>
        <v>25.92</v>
      </c>
      <c r="E17" s="21">
        <f t="shared" si="1"/>
        <v>25.92</v>
      </c>
      <c r="F17" s="24">
        <f>F18</f>
        <v>25.92</v>
      </c>
      <c r="G17" s="21"/>
      <c r="H17" s="21"/>
      <c r="I17" s="21"/>
      <c r="J17" s="21"/>
      <c r="K17" s="21"/>
      <c r="L17" s="21"/>
      <c r="M17" s="21"/>
    </row>
    <row r="18" spans="1:13" s="25" customFormat="1" ht="16.5" customHeight="1">
      <c r="A18" s="7">
        <v>13</v>
      </c>
      <c r="B18" s="23" t="s">
        <v>90</v>
      </c>
      <c r="C18" s="23" t="s">
        <v>91</v>
      </c>
      <c r="D18" s="24">
        <f t="shared" si="0"/>
        <v>25.92</v>
      </c>
      <c r="E18" s="21">
        <f t="shared" si="1"/>
        <v>25.92</v>
      </c>
      <c r="F18" s="24">
        <v>25.92</v>
      </c>
      <c r="G18" s="21"/>
      <c r="H18" s="21"/>
      <c r="I18" s="21"/>
      <c r="J18" s="21"/>
      <c r="K18" s="21"/>
      <c r="L18" s="21"/>
      <c r="M18" s="21"/>
    </row>
    <row r="19" spans="1:13" s="25" customFormat="1" ht="16.5" customHeight="1">
      <c r="A19" s="7">
        <v>14</v>
      </c>
      <c r="B19" s="23" t="s">
        <v>92</v>
      </c>
      <c r="C19" s="23" t="s">
        <v>93</v>
      </c>
      <c r="D19" s="24">
        <f t="shared" si="0"/>
        <v>10.51</v>
      </c>
      <c r="E19" s="21">
        <f t="shared" si="1"/>
        <v>10.51</v>
      </c>
      <c r="F19" s="24">
        <f>F20</f>
        <v>10.51</v>
      </c>
      <c r="G19" s="21"/>
      <c r="H19" s="21"/>
      <c r="I19" s="21"/>
      <c r="J19" s="21"/>
      <c r="K19" s="21"/>
      <c r="L19" s="21"/>
      <c r="M19" s="21"/>
    </row>
    <row r="20" spans="1:13" s="25" customFormat="1" ht="16.5" customHeight="1">
      <c r="A20" s="7">
        <v>15</v>
      </c>
      <c r="B20" s="23" t="s">
        <v>94</v>
      </c>
      <c r="C20" s="23" t="s">
        <v>95</v>
      </c>
      <c r="D20" s="24">
        <f t="shared" si="0"/>
        <v>10.51</v>
      </c>
      <c r="E20" s="21">
        <f t="shared" si="1"/>
        <v>10.51</v>
      </c>
      <c r="F20" s="24">
        <f>F21</f>
        <v>10.51</v>
      </c>
      <c r="G20" s="21"/>
      <c r="H20" s="21"/>
      <c r="I20" s="21"/>
      <c r="J20" s="21"/>
      <c r="K20" s="21"/>
      <c r="L20" s="21"/>
      <c r="M20" s="21"/>
    </row>
    <row r="21" spans="1:13" s="25" customFormat="1" ht="16.5" customHeight="1">
      <c r="A21" s="7">
        <v>16</v>
      </c>
      <c r="B21" s="23" t="s">
        <v>96</v>
      </c>
      <c r="C21" s="23" t="s">
        <v>97</v>
      </c>
      <c r="D21" s="24">
        <f t="shared" si="0"/>
        <v>10.51</v>
      </c>
      <c r="E21" s="21">
        <f t="shared" si="1"/>
        <v>10.51</v>
      </c>
      <c r="F21" s="24">
        <v>10.51</v>
      </c>
      <c r="G21" s="21"/>
      <c r="H21" s="21"/>
      <c r="I21" s="21"/>
      <c r="J21" s="21"/>
      <c r="K21" s="21"/>
      <c r="L21" s="21"/>
      <c r="M21" s="21"/>
    </row>
    <row r="22" spans="1:13" s="25" customFormat="1" ht="16.5" customHeight="1">
      <c r="A22" s="7">
        <v>17</v>
      </c>
      <c r="B22" s="23" t="s">
        <v>98</v>
      </c>
      <c r="C22" s="23" t="s">
        <v>99</v>
      </c>
      <c r="D22" s="24">
        <f t="shared" si="0"/>
        <v>24701.17</v>
      </c>
      <c r="E22" s="21">
        <f t="shared" si="1"/>
        <v>24701.17</v>
      </c>
      <c r="F22" s="24">
        <f>F23</f>
        <v>24701.17</v>
      </c>
      <c r="G22" s="21"/>
      <c r="H22" s="21"/>
      <c r="I22" s="21"/>
      <c r="J22" s="21"/>
      <c r="K22" s="21"/>
      <c r="L22" s="21"/>
      <c r="M22" s="21"/>
    </row>
    <row r="23" spans="1:13" s="25" customFormat="1" ht="16.5" customHeight="1">
      <c r="A23" s="7">
        <v>18</v>
      </c>
      <c r="B23" s="23" t="s">
        <v>100</v>
      </c>
      <c r="C23" s="23" t="s">
        <v>101</v>
      </c>
      <c r="D23" s="24">
        <f t="shared" ref="D23:D28" si="2">E23</f>
        <v>24701.17</v>
      </c>
      <c r="E23" s="21">
        <f t="shared" si="1"/>
        <v>24701.17</v>
      </c>
      <c r="F23" s="24">
        <f>F24+F25+F26+F27</f>
        <v>24701.17</v>
      </c>
      <c r="G23" s="21"/>
      <c r="H23" s="21"/>
      <c r="I23" s="21"/>
      <c r="J23" s="21"/>
      <c r="K23" s="21"/>
      <c r="L23" s="21"/>
      <c r="M23" s="21"/>
    </row>
    <row r="24" spans="1:13" s="25" customFormat="1" ht="16.5" customHeight="1">
      <c r="A24" s="7">
        <v>19</v>
      </c>
      <c r="B24" s="23" t="s">
        <v>102</v>
      </c>
      <c r="C24" s="23" t="s">
        <v>103</v>
      </c>
      <c r="D24" s="24">
        <f>E24</f>
        <v>19278.03</v>
      </c>
      <c r="E24" s="21">
        <f t="shared" si="1"/>
        <v>19278.03</v>
      </c>
      <c r="F24" s="24">
        <v>19278.03</v>
      </c>
      <c r="G24" s="21"/>
      <c r="H24" s="21"/>
      <c r="I24" s="21"/>
      <c r="J24" s="21"/>
      <c r="K24" s="21"/>
      <c r="L24" s="21"/>
      <c r="M24" s="21"/>
    </row>
    <row r="25" spans="1:13" s="25" customFormat="1" ht="16.5" customHeight="1">
      <c r="A25" s="7">
        <v>20</v>
      </c>
      <c r="B25" s="23" t="s">
        <v>105</v>
      </c>
      <c r="C25" s="23" t="s">
        <v>106</v>
      </c>
      <c r="D25" s="24">
        <f>E25</f>
        <v>416.69</v>
      </c>
      <c r="E25" s="21">
        <f t="shared" si="1"/>
        <v>416.69</v>
      </c>
      <c r="F25" s="24">
        <v>416.69</v>
      </c>
      <c r="G25" s="21"/>
      <c r="H25" s="21"/>
      <c r="I25" s="21"/>
      <c r="J25" s="21"/>
      <c r="K25" s="21"/>
      <c r="L25" s="21"/>
      <c r="M25" s="21"/>
    </row>
    <row r="26" spans="1:13" s="25" customFormat="1" ht="16.5" customHeight="1">
      <c r="A26" s="7">
        <v>21</v>
      </c>
      <c r="B26" s="23" t="s">
        <v>108</v>
      </c>
      <c r="C26" s="23" t="s">
        <v>109</v>
      </c>
      <c r="D26" s="24">
        <f>E26</f>
        <v>3844.56</v>
      </c>
      <c r="E26" s="21">
        <f t="shared" si="1"/>
        <v>3844.56</v>
      </c>
      <c r="F26" s="24">
        <v>3844.56</v>
      </c>
      <c r="G26" s="21"/>
      <c r="H26" s="21"/>
      <c r="I26" s="21"/>
      <c r="J26" s="21"/>
      <c r="K26" s="21"/>
      <c r="L26" s="21"/>
      <c r="M26" s="21"/>
    </row>
    <row r="27" spans="1:13" s="25" customFormat="1" ht="16.5" customHeight="1">
      <c r="A27" s="7">
        <v>22</v>
      </c>
      <c r="B27" s="23" t="s">
        <v>111</v>
      </c>
      <c r="C27" s="23" t="s">
        <v>112</v>
      </c>
      <c r="D27" s="24">
        <f>E27</f>
        <v>1161.8900000000001</v>
      </c>
      <c r="E27" s="21">
        <f t="shared" si="1"/>
        <v>1161.8900000000001</v>
      </c>
      <c r="F27" s="24">
        <v>1161.8900000000001</v>
      </c>
      <c r="G27" s="21"/>
      <c r="H27" s="21"/>
      <c r="I27" s="21"/>
      <c r="J27" s="21"/>
      <c r="K27" s="21"/>
      <c r="L27" s="21"/>
      <c r="M27" s="21"/>
    </row>
    <row r="28" spans="1:13" s="25" customFormat="1" ht="16.5" customHeight="1">
      <c r="A28" s="7">
        <v>23</v>
      </c>
      <c r="B28" s="23" t="s">
        <v>114</v>
      </c>
      <c r="C28" s="23" t="s">
        <v>115</v>
      </c>
      <c r="D28" s="24">
        <f t="shared" si="2"/>
        <v>19.440000000000001</v>
      </c>
      <c r="E28" s="21">
        <f t="shared" si="1"/>
        <v>19.440000000000001</v>
      </c>
      <c r="F28" s="24">
        <f>F29</f>
        <v>19.440000000000001</v>
      </c>
      <c r="G28" s="21"/>
      <c r="H28" s="21"/>
      <c r="I28" s="21"/>
      <c r="J28" s="21"/>
      <c r="K28" s="21"/>
      <c r="L28" s="21"/>
      <c r="M28" s="21"/>
    </row>
    <row r="29" spans="1:13" s="25" customFormat="1" ht="16.5" customHeight="1">
      <c r="A29" s="7">
        <v>24</v>
      </c>
      <c r="B29" s="23" t="s">
        <v>116</v>
      </c>
      <c r="C29" s="23" t="s">
        <v>117</v>
      </c>
      <c r="D29" s="24">
        <f>E29</f>
        <v>19.440000000000001</v>
      </c>
      <c r="E29" s="21">
        <f t="shared" si="1"/>
        <v>19.440000000000001</v>
      </c>
      <c r="F29" s="24">
        <v>19.440000000000001</v>
      </c>
      <c r="G29" s="21"/>
      <c r="H29" s="21"/>
      <c r="I29" s="21"/>
      <c r="J29" s="21"/>
      <c r="K29" s="21"/>
      <c r="L29" s="21"/>
      <c r="M29" s="21"/>
    </row>
    <row r="30" spans="1:13" s="25" customFormat="1" ht="16.5" customHeight="1">
      <c r="A30" s="7">
        <v>25</v>
      </c>
      <c r="B30" s="23" t="s">
        <v>118</v>
      </c>
      <c r="C30" s="23" t="s">
        <v>119</v>
      </c>
      <c r="D30" s="24">
        <f>E30</f>
        <v>19.440000000000001</v>
      </c>
      <c r="E30" s="21">
        <f t="shared" si="1"/>
        <v>19.440000000000001</v>
      </c>
      <c r="F30" s="24">
        <v>19.440000000000001</v>
      </c>
      <c r="G30" s="21"/>
      <c r="H30" s="21"/>
      <c r="I30" s="21"/>
      <c r="J30" s="21"/>
      <c r="K30" s="21"/>
      <c r="L30" s="21"/>
      <c r="M30" s="21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5" type="noConversion"/>
  <printOptions gridLines="1"/>
  <pageMargins left="0.7" right="0.7" top="0.75" bottom="0.75" header="0.3" footer="0.3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pane ySplit="5" topLeftCell="A6" activePane="bottomLeft" state="frozen"/>
      <selection pane="bottomLeft" activeCell="A2" sqref="A2:G2"/>
    </sheetView>
  </sheetViews>
  <sheetFormatPr defaultColWidth="8.875" defaultRowHeight="15"/>
  <cols>
    <col min="1" max="1" width="7.125" style="1" customWidth="1"/>
    <col min="2" max="2" width="13" style="2" customWidth="1"/>
    <col min="3" max="3" width="31.375" style="2" customWidth="1"/>
    <col min="4" max="4" width="16.75" style="3" customWidth="1"/>
    <col min="5" max="5" width="17.625" style="3" customWidth="1"/>
    <col min="6" max="6" width="18.875" style="3" customWidth="1"/>
    <col min="7" max="7" width="17.25" style="3" customWidth="1"/>
    <col min="8" max="8" width="19.125" style="3" customWidth="1"/>
    <col min="9" max="9" width="21.375" style="3" customWidth="1"/>
    <col min="10" max="16384" width="8.875" style="4"/>
  </cols>
  <sheetData>
    <row r="1" spans="1:9" ht="18" customHeight="1">
      <c r="A1" s="29" t="s">
        <v>192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</row>
    <row r="2" spans="1:9" ht="18" customHeight="1">
      <c r="A2" s="30" t="s">
        <v>200</v>
      </c>
      <c r="B2" s="30" t="s">
        <v>0</v>
      </c>
      <c r="C2" s="29" t="s">
        <v>0</v>
      </c>
      <c r="D2" s="29" t="s">
        <v>0</v>
      </c>
      <c r="E2" s="29" t="s">
        <v>0</v>
      </c>
      <c r="F2" s="31" t="s">
        <v>0</v>
      </c>
      <c r="G2" s="29" t="s">
        <v>0</v>
      </c>
      <c r="H2" s="6" t="s">
        <v>1</v>
      </c>
      <c r="I2" s="6" t="s">
        <v>2</v>
      </c>
    </row>
    <row r="3" spans="1:9" ht="18" customHeight="1">
      <c r="A3" s="29" t="s">
        <v>3</v>
      </c>
      <c r="B3" s="29" t="s">
        <v>120</v>
      </c>
      <c r="C3" s="29" t="s">
        <v>0</v>
      </c>
      <c r="D3" s="29" t="s">
        <v>50</v>
      </c>
      <c r="E3" s="29" t="s">
        <v>121</v>
      </c>
      <c r="F3" s="29" t="s">
        <v>122</v>
      </c>
      <c r="G3" s="29" t="s">
        <v>123</v>
      </c>
      <c r="H3" s="29" t="s">
        <v>124</v>
      </c>
      <c r="I3" s="29" t="s">
        <v>125</v>
      </c>
    </row>
    <row r="4" spans="1:9" ht="18" customHeight="1">
      <c r="A4" s="29" t="s">
        <v>0</v>
      </c>
      <c r="B4" s="5" t="s">
        <v>59</v>
      </c>
      <c r="C4" s="5" t="s">
        <v>60</v>
      </c>
      <c r="D4" s="29" t="s">
        <v>0</v>
      </c>
      <c r="E4" s="29" t="s">
        <v>0</v>
      </c>
      <c r="F4" s="29" t="s">
        <v>0</v>
      </c>
      <c r="G4" s="29" t="s">
        <v>0</v>
      </c>
      <c r="H4" s="29" t="s">
        <v>0</v>
      </c>
      <c r="I4" s="29" t="s">
        <v>0</v>
      </c>
    </row>
    <row r="5" spans="1:9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</row>
    <row r="6" spans="1:9" ht="16.5" customHeight="1">
      <c r="A6" s="7">
        <v>1</v>
      </c>
      <c r="B6" s="8"/>
      <c r="C6" s="8" t="s">
        <v>56</v>
      </c>
      <c r="D6" s="10">
        <f>D7+D13+D16+D19+D22+D28</f>
        <v>25685.569999999996</v>
      </c>
      <c r="E6" s="10">
        <f>E7+E13+E16+E19+E22+E28</f>
        <v>476.4</v>
      </c>
      <c r="F6" s="10">
        <f>F7+F13+F16+F19+F22+F28</f>
        <v>25209.17</v>
      </c>
      <c r="G6" s="9"/>
      <c r="H6" s="9"/>
      <c r="I6" s="9"/>
    </row>
    <row r="7" spans="1:9" ht="16.5" customHeight="1">
      <c r="A7" s="7">
        <v>2</v>
      </c>
      <c r="B7" s="8" t="s">
        <v>69</v>
      </c>
      <c r="C7" s="8" t="s">
        <v>70</v>
      </c>
      <c r="D7" s="10">
        <f>D8+D11</f>
        <v>858.53</v>
      </c>
      <c r="E7" s="10">
        <f>E8+E11</f>
        <v>420.53</v>
      </c>
      <c r="F7" s="10">
        <f>F8+F11</f>
        <v>438</v>
      </c>
      <c r="G7" s="9"/>
      <c r="H7" s="9"/>
      <c r="I7" s="9"/>
    </row>
    <row r="8" spans="1:9" ht="16.5" customHeight="1">
      <c r="A8" s="7">
        <v>3</v>
      </c>
      <c r="B8" s="8" t="s">
        <v>71</v>
      </c>
      <c r="C8" s="8" t="s">
        <v>72</v>
      </c>
      <c r="D8" s="10">
        <f>D9+D10</f>
        <v>851.32999999999993</v>
      </c>
      <c r="E8" s="10">
        <f>E9+E10</f>
        <v>420.53</v>
      </c>
      <c r="F8" s="10">
        <f>F9+F10</f>
        <v>430.8</v>
      </c>
      <c r="G8" s="9"/>
      <c r="H8" s="9"/>
      <c r="I8" s="9"/>
    </row>
    <row r="9" spans="1:9" s="25" customFormat="1" ht="16.5" customHeight="1">
      <c r="A9" s="22">
        <v>4</v>
      </c>
      <c r="B9" s="23" t="s">
        <v>73</v>
      </c>
      <c r="C9" s="23" t="s">
        <v>74</v>
      </c>
      <c r="D9" s="24">
        <v>420.57</v>
      </c>
      <c r="E9" s="24">
        <v>420.53</v>
      </c>
      <c r="F9" s="24">
        <v>0.04</v>
      </c>
      <c r="G9" s="21"/>
      <c r="H9" s="21"/>
      <c r="I9" s="21"/>
    </row>
    <row r="10" spans="1:9" ht="16.5" customHeight="1">
      <c r="A10" s="7">
        <v>5</v>
      </c>
      <c r="B10" s="8" t="s">
        <v>75</v>
      </c>
      <c r="C10" s="8" t="s">
        <v>76</v>
      </c>
      <c r="D10" s="10">
        <v>430.76</v>
      </c>
      <c r="E10" s="9"/>
      <c r="F10" s="10">
        <v>430.76</v>
      </c>
      <c r="G10" s="9"/>
      <c r="H10" s="9"/>
      <c r="I10" s="9"/>
    </row>
    <row r="11" spans="1:9" ht="16.5" customHeight="1">
      <c r="A11" s="7">
        <v>6</v>
      </c>
      <c r="B11" s="8" t="s">
        <v>77</v>
      </c>
      <c r="C11" s="8" t="s">
        <v>78</v>
      </c>
      <c r="D11" s="10">
        <f>D12</f>
        <v>7.2</v>
      </c>
      <c r="E11" s="9"/>
      <c r="F11" s="10">
        <f>F12</f>
        <v>7.2</v>
      </c>
      <c r="G11" s="9"/>
      <c r="H11" s="9"/>
      <c r="I11" s="9"/>
    </row>
    <row r="12" spans="1:9" ht="16.5" customHeight="1">
      <c r="A12" s="7">
        <v>7</v>
      </c>
      <c r="B12" s="8" t="s">
        <v>79</v>
      </c>
      <c r="C12" s="8" t="s">
        <v>76</v>
      </c>
      <c r="D12" s="10">
        <v>7.2</v>
      </c>
      <c r="E12" s="9"/>
      <c r="F12" s="10">
        <v>7.2</v>
      </c>
      <c r="G12" s="9"/>
      <c r="H12" s="9"/>
      <c r="I12" s="9"/>
    </row>
    <row r="13" spans="1:9" ht="16.5" customHeight="1">
      <c r="A13" s="7">
        <v>8</v>
      </c>
      <c r="B13" s="8" t="s">
        <v>80</v>
      </c>
      <c r="C13" s="8" t="s">
        <v>81</v>
      </c>
      <c r="D13" s="10">
        <f>D14</f>
        <v>70</v>
      </c>
      <c r="E13" s="9"/>
      <c r="F13" s="10">
        <f>F14</f>
        <v>70</v>
      </c>
      <c r="G13" s="9"/>
      <c r="H13" s="9"/>
      <c r="I13" s="9"/>
    </row>
    <row r="14" spans="1:9" ht="16.5" customHeight="1">
      <c r="A14" s="7">
        <v>9</v>
      </c>
      <c r="B14" s="8" t="s">
        <v>82</v>
      </c>
      <c r="C14" s="8" t="s">
        <v>83</v>
      </c>
      <c r="D14" s="10">
        <f>D15</f>
        <v>70</v>
      </c>
      <c r="E14" s="9"/>
      <c r="F14" s="10">
        <f>F15</f>
        <v>70</v>
      </c>
      <c r="G14" s="9"/>
      <c r="H14" s="9"/>
      <c r="I14" s="9"/>
    </row>
    <row r="15" spans="1:9" ht="16.5" customHeight="1">
      <c r="A15" s="7">
        <v>10</v>
      </c>
      <c r="B15" s="8" t="s">
        <v>84</v>
      </c>
      <c r="C15" s="8" t="s">
        <v>85</v>
      </c>
      <c r="D15" s="10">
        <v>70</v>
      </c>
      <c r="E15" s="9"/>
      <c r="F15" s="10">
        <v>70</v>
      </c>
      <c r="G15" s="9"/>
      <c r="H15" s="9"/>
      <c r="I15" s="9"/>
    </row>
    <row r="16" spans="1:9" ht="16.5" customHeight="1">
      <c r="A16" s="7">
        <v>11</v>
      </c>
      <c r="B16" s="8" t="s">
        <v>86</v>
      </c>
      <c r="C16" s="8" t="s">
        <v>87</v>
      </c>
      <c r="D16" s="10">
        <f>D17</f>
        <v>25.92</v>
      </c>
      <c r="E16" s="10">
        <f>E17</f>
        <v>25.92</v>
      </c>
      <c r="F16" s="9"/>
      <c r="G16" s="9"/>
      <c r="H16" s="9"/>
      <c r="I16" s="9"/>
    </row>
    <row r="17" spans="1:9" ht="16.5" customHeight="1">
      <c r="A17" s="7">
        <v>12</v>
      </c>
      <c r="B17" s="8" t="s">
        <v>88</v>
      </c>
      <c r="C17" s="8" t="s">
        <v>89</v>
      </c>
      <c r="D17" s="10">
        <f>D18</f>
        <v>25.92</v>
      </c>
      <c r="E17" s="10">
        <f>E18</f>
        <v>25.92</v>
      </c>
      <c r="F17" s="9"/>
      <c r="G17" s="9"/>
      <c r="H17" s="9"/>
      <c r="I17" s="9"/>
    </row>
    <row r="18" spans="1:9" ht="16.5" customHeight="1">
      <c r="A18" s="7">
        <v>13</v>
      </c>
      <c r="B18" s="8" t="s">
        <v>90</v>
      </c>
      <c r="C18" s="8" t="s">
        <v>91</v>
      </c>
      <c r="D18" s="10">
        <v>25.92</v>
      </c>
      <c r="E18" s="10">
        <v>25.92</v>
      </c>
      <c r="F18" s="9"/>
      <c r="G18" s="9"/>
      <c r="H18" s="9"/>
      <c r="I18" s="9"/>
    </row>
    <row r="19" spans="1:9" ht="16.5" customHeight="1">
      <c r="A19" s="7">
        <v>14</v>
      </c>
      <c r="B19" s="8" t="s">
        <v>92</v>
      </c>
      <c r="C19" s="8" t="s">
        <v>93</v>
      </c>
      <c r="D19" s="10">
        <f>D20</f>
        <v>10.51</v>
      </c>
      <c r="E19" s="10">
        <f>E20</f>
        <v>10.51</v>
      </c>
      <c r="F19" s="9"/>
      <c r="G19" s="9"/>
      <c r="H19" s="9"/>
      <c r="I19" s="9"/>
    </row>
    <row r="20" spans="1:9" ht="16.5" customHeight="1">
      <c r="A20" s="7">
        <v>15</v>
      </c>
      <c r="B20" s="8" t="s">
        <v>94</v>
      </c>
      <c r="C20" s="8" t="s">
        <v>95</v>
      </c>
      <c r="D20" s="10">
        <f>D21</f>
        <v>10.51</v>
      </c>
      <c r="E20" s="10">
        <f>E21</f>
        <v>10.51</v>
      </c>
      <c r="F20" s="9"/>
      <c r="G20" s="9"/>
      <c r="H20" s="9"/>
      <c r="I20" s="9"/>
    </row>
    <row r="21" spans="1:9" ht="16.5" customHeight="1">
      <c r="A21" s="7">
        <v>16</v>
      </c>
      <c r="B21" s="8" t="s">
        <v>96</v>
      </c>
      <c r="C21" s="8" t="s">
        <v>97</v>
      </c>
      <c r="D21" s="10">
        <v>10.51</v>
      </c>
      <c r="E21" s="10">
        <v>10.51</v>
      </c>
      <c r="F21" s="9"/>
      <c r="G21" s="9"/>
      <c r="H21" s="9"/>
      <c r="I21" s="9"/>
    </row>
    <row r="22" spans="1:9" ht="16.5" customHeight="1">
      <c r="A22" s="7">
        <v>17</v>
      </c>
      <c r="B22" s="8" t="s">
        <v>98</v>
      </c>
      <c r="C22" s="8" t="s">
        <v>99</v>
      </c>
      <c r="D22" s="10">
        <f>D23</f>
        <v>24701.17</v>
      </c>
      <c r="E22" s="9"/>
      <c r="F22" s="10">
        <f>F23</f>
        <v>24701.17</v>
      </c>
      <c r="G22" s="9"/>
      <c r="H22" s="9"/>
      <c r="I22" s="9"/>
    </row>
    <row r="23" spans="1:9" ht="16.5" customHeight="1">
      <c r="A23" s="7">
        <v>18</v>
      </c>
      <c r="B23" s="8" t="s">
        <v>100</v>
      </c>
      <c r="C23" s="8" t="s">
        <v>101</v>
      </c>
      <c r="D23" s="10">
        <f>D24+D25+D26+D27</f>
        <v>24701.17</v>
      </c>
      <c r="E23" s="9"/>
      <c r="F23" s="10">
        <f>F24+F25+F26+F27</f>
        <v>24701.17</v>
      </c>
      <c r="G23" s="9"/>
      <c r="H23" s="9"/>
      <c r="I23" s="9"/>
    </row>
    <row r="24" spans="1:9" ht="16.5" customHeight="1">
      <c r="A24" s="7">
        <v>19</v>
      </c>
      <c r="B24" s="8" t="s">
        <v>102</v>
      </c>
      <c r="C24" s="8" t="s">
        <v>103</v>
      </c>
      <c r="D24" s="10">
        <v>19278.03</v>
      </c>
      <c r="E24" s="9"/>
      <c r="F24" s="10">
        <v>19278.03</v>
      </c>
      <c r="G24" s="9"/>
      <c r="H24" s="9"/>
      <c r="I24" s="9"/>
    </row>
    <row r="25" spans="1:9" ht="16.5" customHeight="1">
      <c r="A25" s="7">
        <v>20</v>
      </c>
      <c r="B25" s="8" t="s">
        <v>105</v>
      </c>
      <c r="C25" s="8" t="s">
        <v>106</v>
      </c>
      <c r="D25" s="10">
        <v>416.69</v>
      </c>
      <c r="E25" s="9"/>
      <c r="F25" s="10">
        <v>416.69</v>
      </c>
      <c r="G25" s="9"/>
      <c r="H25" s="9"/>
      <c r="I25" s="9"/>
    </row>
    <row r="26" spans="1:9" ht="16.5" customHeight="1">
      <c r="A26" s="7">
        <v>21</v>
      </c>
      <c r="B26" s="8" t="s">
        <v>108</v>
      </c>
      <c r="C26" s="8" t="s">
        <v>109</v>
      </c>
      <c r="D26" s="10">
        <v>3844.56</v>
      </c>
      <c r="E26" s="9"/>
      <c r="F26" s="10">
        <v>3844.56</v>
      </c>
      <c r="G26" s="9"/>
      <c r="H26" s="9"/>
      <c r="I26" s="9"/>
    </row>
    <row r="27" spans="1:9" ht="16.5" customHeight="1">
      <c r="A27" s="7">
        <v>22</v>
      </c>
      <c r="B27" s="8" t="s">
        <v>111</v>
      </c>
      <c r="C27" s="8" t="s">
        <v>112</v>
      </c>
      <c r="D27" s="10">
        <v>1161.8900000000001</v>
      </c>
      <c r="E27" s="9"/>
      <c r="F27" s="10">
        <v>1161.8900000000001</v>
      </c>
      <c r="G27" s="9"/>
      <c r="H27" s="9"/>
      <c r="I27" s="9"/>
    </row>
    <row r="28" spans="1:9" ht="16.5" customHeight="1">
      <c r="A28" s="7">
        <v>23</v>
      </c>
      <c r="B28" s="8" t="s">
        <v>114</v>
      </c>
      <c r="C28" s="8" t="s">
        <v>115</v>
      </c>
      <c r="D28" s="10">
        <f>D29</f>
        <v>19.440000000000001</v>
      </c>
      <c r="E28" s="10">
        <f>E29</f>
        <v>19.440000000000001</v>
      </c>
      <c r="F28" s="9"/>
      <c r="G28" s="9"/>
      <c r="H28" s="9"/>
      <c r="I28" s="9"/>
    </row>
    <row r="29" spans="1:9" ht="16.5" customHeight="1">
      <c r="A29" s="7">
        <v>24</v>
      </c>
      <c r="B29" s="8" t="s">
        <v>116</v>
      </c>
      <c r="C29" s="8" t="s">
        <v>117</v>
      </c>
      <c r="D29" s="10">
        <f>D30</f>
        <v>19.440000000000001</v>
      </c>
      <c r="E29" s="10">
        <f>E30</f>
        <v>19.440000000000001</v>
      </c>
      <c r="F29" s="9"/>
      <c r="G29" s="9"/>
      <c r="H29" s="9"/>
      <c r="I29" s="9"/>
    </row>
    <row r="30" spans="1:9" ht="16.5" customHeight="1">
      <c r="A30" s="7">
        <v>25</v>
      </c>
      <c r="B30" s="8" t="s">
        <v>118</v>
      </c>
      <c r="C30" s="8" t="s">
        <v>119</v>
      </c>
      <c r="D30" s="10">
        <v>19.440000000000001</v>
      </c>
      <c r="E30" s="10">
        <v>19.440000000000001</v>
      </c>
      <c r="F30" s="9"/>
      <c r="G30" s="9"/>
      <c r="H30" s="9"/>
      <c r="I30" s="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pane ySplit="5" topLeftCell="A12" activePane="bottomLeft" state="frozen"/>
      <selection pane="bottomLeft" activeCell="A2" sqref="A2:F2"/>
    </sheetView>
  </sheetViews>
  <sheetFormatPr defaultColWidth="8.875" defaultRowHeight="15"/>
  <cols>
    <col min="1" max="1" width="7.125" style="1" customWidth="1"/>
    <col min="2" max="2" width="25.75" style="2" customWidth="1"/>
    <col min="3" max="3" width="11" style="3" customWidth="1"/>
    <col min="4" max="4" width="29.125" style="2" customWidth="1"/>
    <col min="5" max="5" width="14.25" style="3" customWidth="1"/>
    <col min="6" max="6" width="23.375" style="3" customWidth="1"/>
    <col min="7" max="7" width="23.875" style="3" customWidth="1"/>
    <col min="8" max="8" width="26" style="3" customWidth="1"/>
    <col min="9" max="16384" width="8.875" style="4"/>
  </cols>
  <sheetData>
    <row r="1" spans="1:8" ht="18" customHeight="1">
      <c r="A1" s="29" t="s">
        <v>193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</row>
    <row r="2" spans="1:8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31" t="s">
        <v>0</v>
      </c>
      <c r="F2" s="29" t="s">
        <v>0</v>
      </c>
      <c r="G2" s="6" t="s">
        <v>1</v>
      </c>
      <c r="H2" s="6" t="s">
        <v>2</v>
      </c>
    </row>
    <row r="3" spans="1:8" ht="18" customHeight="1">
      <c r="A3" s="29" t="s">
        <v>3</v>
      </c>
      <c r="B3" s="29" t="s">
        <v>4</v>
      </c>
      <c r="C3" s="29" t="s">
        <v>0</v>
      </c>
      <c r="D3" s="29" t="s">
        <v>5</v>
      </c>
      <c r="E3" s="29" t="s">
        <v>0</v>
      </c>
      <c r="F3" s="29" t="s">
        <v>0</v>
      </c>
      <c r="G3" s="29" t="s">
        <v>0</v>
      </c>
      <c r="H3" s="29" t="s">
        <v>0</v>
      </c>
    </row>
    <row r="4" spans="1:8" ht="18" customHeight="1">
      <c r="A4" s="29" t="s">
        <v>0</v>
      </c>
      <c r="B4" s="5" t="s">
        <v>6</v>
      </c>
      <c r="C4" s="5" t="s">
        <v>126</v>
      </c>
      <c r="D4" s="5" t="s">
        <v>6</v>
      </c>
      <c r="E4" s="5" t="s">
        <v>56</v>
      </c>
      <c r="F4" s="5" t="s">
        <v>127</v>
      </c>
      <c r="G4" s="5" t="s">
        <v>128</v>
      </c>
      <c r="H4" s="5" t="s">
        <v>129</v>
      </c>
    </row>
    <row r="5" spans="1:8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 t="s">
        <v>130</v>
      </c>
      <c r="C6" s="10">
        <v>984.36</v>
      </c>
      <c r="D6" s="8" t="s">
        <v>10</v>
      </c>
      <c r="E6" s="10">
        <v>858.49</v>
      </c>
      <c r="F6" s="10">
        <v>858.49</v>
      </c>
      <c r="G6" s="9"/>
      <c r="H6" s="9"/>
    </row>
    <row r="7" spans="1:8" ht="16.5" customHeight="1">
      <c r="A7" s="7">
        <v>2</v>
      </c>
      <c r="B7" s="8" t="s">
        <v>131</v>
      </c>
      <c r="C7" s="10">
        <v>24701.17</v>
      </c>
      <c r="D7" s="8" t="s">
        <v>13</v>
      </c>
      <c r="E7" s="9"/>
      <c r="F7" s="9"/>
      <c r="G7" s="9"/>
      <c r="H7" s="9"/>
    </row>
    <row r="8" spans="1:8" ht="16.5" customHeight="1">
      <c r="A8" s="7">
        <v>3</v>
      </c>
      <c r="B8" s="8" t="s">
        <v>132</v>
      </c>
      <c r="C8" s="9"/>
      <c r="D8" s="8" t="s">
        <v>15</v>
      </c>
      <c r="E8" s="9"/>
      <c r="F8" s="9"/>
      <c r="G8" s="9"/>
      <c r="H8" s="9"/>
    </row>
    <row r="9" spans="1:8" ht="16.5" customHeight="1">
      <c r="A9" s="7">
        <v>4</v>
      </c>
      <c r="B9" s="8"/>
      <c r="C9" s="9"/>
      <c r="D9" s="8" t="s">
        <v>17</v>
      </c>
      <c r="E9" s="10">
        <v>70</v>
      </c>
      <c r="F9" s="10">
        <v>70</v>
      </c>
      <c r="G9" s="9"/>
      <c r="H9" s="9"/>
    </row>
    <row r="10" spans="1:8" ht="16.5" customHeight="1">
      <c r="A10" s="7">
        <v>5</v>
      </c>
      <c r="B10" s="8"/>
      <c r="C10" s="9"/>
      <c r="D10" s="8" t="s">
        <v>19</v>
      </c>
      <c r="E10" s="9"/>
      <c r="F10" s="9"/>
      <c r="G10" s="9"/>
      <c r="H10" s="9"/>
    </row>
    <row r="11" spans="1:8" ht="16.5" customHeight="1">
      <c r="A11" s="7">
        <v>6</v>
      </c>
      <c r="B11" s="8"/>
      <c r="C11" s="9"/>
      <c r="D11" s="8" t="s">
        <v>21</v>
      </c>
      <c r="E11" s="9"/>
      <c r="F11" s="9"/>
      <c r="G11" s="9"/>
      <c r="H11" s="9"/>
    </row>
    <row r="12" spans="1:8" ht="16.5" customHeight="1">
      <c r="A12" s="7">
        <v>7</v>
      </c>
      <c r="B12" s="8"/>
      <c r="C12" s="9"/>
      <c r="D12" s="8" t="s">
        <v>23</v>
      </c>
      <c r="E12" s="9"/>
      <c r="F12" s="9"/>
      <c r="G12" s="9"/>
      <c r="H12" s="9"/>
    </row>
    <row r="13" spans="1:8" ht="16.5" customHeight="1">
      <c r="A13" s="7">
        <v>8</v>
      </c>
      <c r="B13" s="8"/>
      <c r="C13" s="9"/>
      <c r="D13" s="8" t="s">
        <v>25</v>
      </c>
      <c r="E13" s="10">
        <v>25.92</v>
      </c>
      <c r="F13" s="10">
        <v>25.92</v>
      </c>
      <c r="G13" s="9"/>
      <c r="H13" s="9"/>
    </row>
    <row r="14" spans="1:8" ht="16.5" customHeight="1">
      <c r="A14" s="7">
        <v>9</v>
      </c>
      <c r="B14" s="8"/>
      <c r="C14" s="9"/>
      <c r="D14" s="8" t="s">
        <v>27</v>
      </c>
      <c r="E14" s="9"/>
      <c r="F14" s="9"/>
      <c r="G14" s="9"/>
      <c r="H14" s="9"/>
    </row>
    <row r="15" spans="1:8" ht="16.5" customHeight="1">
      <c r="A15" s="7">
        <v>10</v>
      </c>
      <c r="B15" s="8"/>
      <c r="C15" s="9"/>
      <c r="D15" s="8" t="s">
        <v>28</v>
      </c>
      <c r="E15" s="10">
        <v>10.51</v>
      </c>
      <c r="F15" s="10">
        <v>10.51</v>
      </c>
      <c r="G15" s="9"/>
      <c r="H15" s="9"/>
    </row>
    <row r="16" spans="1:8" ht="16.5" customHeight="1">
      <c r="A16" s="7">
        <v>11</v>
      </c>
      <c r="B16" s="8"/>
      <c r="C16" s="9"/>
      <c r="D16" s="8" t="s">
        <v>29</v>
      </c>
      <c r="E16" s="9"/>
      <c r="F16" s="9"/>
      <c r="G16" s="9"/>
      <c r="H16" s="9"/>
    </row>
    <row r="17" spans="1:8" ht="16.5" customHeight="1">
      <c r="A17" s="7">
        <v>12</v>
      </c>
      <c r="B17" s="8"/>
      <c r="C17" s="9"/>
      <c r="D17" s="8" t="s">
        <v>30</v>
      </c>
      <c r="E17" s="10">
        <v>24701.17</v>
      </c>
      <c r="F17" s="9"/>
      <c r="G17" s="10">
        <v>24701.17</v>
      </c>
      <c r="H17" s="9"/>
    </row>
    <row r="18" spans="1:8" ht="16.5" customHeight="1">
      <c r="A18" s="7">
        <v>13</v>
      </c>
      <c r="B18" s="8"/>
      <c r="C18" s="9"/>
      <c r="D18" s="8" t="s">
        <v>31</v>
      </c>
      <c r="E18" s="9"/>
      <c r="F18" s="9"/>
      <c r="G18" s="9"/>
      <c r="H18" s="9"/>
    </row>
    <row r="19" spans="1:8" ht="16.5" customHeight="1">
      <c r="A19" s="7">
        <v>14</v>
      </c>
      <c r="B19" s="8"/>
      <c r="C19" s="9"/>
      <c r="D19" s="8" t="s">
        <v>32</v>
      </c>
      <c r="E19" s="9"/>
      <c r="F19" s="9"/>
      <c r="G19" s="9"/>
      <c r="H19" s="9"/>
    </row>
    <row r="20" spans="1:8" ht="16.5" customHeight="1">
      <c r="A20" s="7">
        <v>15</v>
      </c>
      <c r="B20" s="8"/>
      <c r="C20" s="9"/>
      <c r="D20" s="8" t="s">
        <v>33</v>
      </c>
      <c r="E20" s="9"/>
      <c r="F20" s="9"/>
      <c r="G20" s="9"/>
      <c r="H20" s="9"/>
    </row>
    <row r="21" spans="1:8" ht="16.5" customHeight="1">
      <c r="A21" s="7">
        <v>16</v>
      </c>
      <c r="B21" s="8"/>
      <c r="C21" s="9"/>
      <c r="D21" s="8" t="s">
        <v>34</v>
      </c>
      <c r="E21" s="9"/>
      <c r="F21" s="9"/>
      <c r="G21" s="9"/>
      <c r="H21" s="9"/>
    </row>
    <row r="22" spans="1:8" ht="16.5" customHeight="1">
      <c r="A22" s="7">
        <v>17</v>
      </c>
      <c r="B22" s="8"/>
      <c r="C22" s="9"/>
      <c r="D22" s="8" t="s">
        <v>35</v>
      </c>
      <c r="E22" s="9"/>
      <c r="F22" s="9"/>
      <c r="G22" s="9"/>
      <c r="H22" s="9"/>
    </row>
    <row r="23" spans="1:8" ht="16.5" customHeight="1">
      <c r="A23" s="7">
        <v>18</v>
      </c>
      <c r="B23" s="8"/>
      <c r="C23" s="9"/>
      <c r="D23" s="8" t="s">
        <v>36</v>
      </c>
      <c r="E23" s="9"/>
      <c r="F23" s="9"/>
      <c r="G23" s="9"/>
      <c r="H23" s="9"/>
    </row>
    <row r="24" spans="1:8" ht="16.5" customHeight="1">
      <c r="A24" s="7">
        <v>19</v>
      </c>
      <c r="B24" s="8"/>
      <c r="C24" s="9"/>
      <c r="D24" s="8" t="s">
        <v>37</v>
      </c>
      <c r="E24" s="9"/>
      <c r="F24" s="9"/>
      <c r="G24" s="9"/>
      <c r="H24" s="9"/>
    </row>
    <row r="25" spans="1:8" ht="16.5" customHeight="1">
      <c r="A25" s="7">
        <v>20</v>
      </c>
      <c r="B25" s="8"/>
      <c r="C25" s="9"/>
      <c r="D25" s="8" t="s">
        <v>38</v>
      </c>
      <c r="E25" s="10">
        <v>19.440000000000001</v>
      </c>
      <c r="F25" s="10">
        <v>19.440000000000001</v>
      </c>
      <c r="G25" s="9"/>
      <c r="H25" s="9"/>
    </row>
    <row r="26" spans="1:8" ht="16.5" customHeight="1">
      <c r="A26" s="7">
        <v>21</v>
      </c>
      <c r="B26" s="8"/>
      <c r="C26" s="9"/>
      <c r="D26" s="8" t="s">
        <v>39</v>
      </c>
      <c r="E26" s="9"/>
      <c r="F26" s="9"/>
      <c r="G26" s="9"/>
      <c r="H26" s="9"/>
    </row>
    <row r="27" spans="1:8" ht="16.5" customHeight="1">
      <c r="A27" s="7">
        <v>22</v>
      </c>
      <c r="B27" s="8"/>
      <c r="C27" s="9"/>
      <c r="D27" s="8" t="s">
        <v>40</v>
      </c>
      <c r="E27" s="9"/>
      <c r="F27" s="9"/>
      <c r="G27" s="9"/>
      <c r="H27" s="9"/>
    </row>
    <row r="28" spans="1:8" ht="16.5" customHeight="1">
      <c r="A28" s="7">
        <v>23</v>
      </c>
      <c r="B28" s="8"/>
      <c r="C28" s="9"/>
      <c r="D28" s="8" t="s">
        <v>41</v>
      </c>
      <c r="E28" s="9"/>
      <c r="F28" s="9"/>
      <c r="G28" s="9"/>
      <c r="H28" s="9"/>
    </row>
    <row r="29" spans="1:8" ht="16.5" customHeight="1">
      <c r="A29" s="7">
        <v>24</v>
      </c>
      <c r="B29" s="8"/>
      <c r="C29" s="9"/>
      <c r="D29" s="8" t="s">
        <v>42</v>
      </c>
      <c r="E29" s="9"/>
      <c r="F29" s="9"/>
      <c r="G29" s="9"/>
      <c r="H29" s="9"/>
    </row>
    <row r="30" spans="1:8" ht="16.5" customHeight="1">
      <c r="A30" s="7">
        <v>25</v>
      </c>
      <c r="B30" s="8"/>
      <c r="C30" s="9"/>
      <c r="D30" s="8" t="s">
        <v>43</v>
      </c>
      <c r="E30" s="9"/>
      <c r="F30" s="9"/>
      <c r="G30" s="9"/>
      <c r="H30" s="9"/>
    </row>
    <row r="31" spans="1:8" ht="16.5" customHeight="1">
      <c r="A31" s="7">
        <v>26</v>
      </c>
      <c r="B31" s="8"/>
      <c r="C31" s="9"/>
      <c r="D31" s="8" t="s">
        <v>44</v>
      </c>
      <c r="E31" s="9"/>
      <c r="F31" s="9"/>
      <c r="G31" s="9"/>
      <c r="H31" s="9"/>
    </row>
    <row r="32" spans="1:8" ht="16.5" customHeight="1">
      <c r="A32" s="7">
        <v>27</v>
      </c>
      <c r="B32" s="8"/>
      <c r="C32" s="9"/>
      <c r="D32" s="8" t="s">
        <v>45</v>
      </c>
      <c r="E32" s="9"/>
      <c r="F32" s="9"/>
      <c r="G32" s="9"/>
      <c r="H32" s="9"/>
    </row>
    <row r="33" spans="1:8" ht="16.5" customHeight="1">
      <c r="A33" s="7">
        <v>28</v>
      </c>
      <c r="B33" s="8"/>
      <c r="C33" s="9"/>
      <c r="D33" s="8" t="s">
        <v>46</v>
      </c>
      <c r="E33" s="9"/>
      <c r="F33" s="9"/>
      <c r="G33" s="9"/>
      <c r="H33" s="9"/>
    </row>
    <row r="34" spans="1:8" ht="16.5" customHeight="1">
      <c r="A34" s="7">
        <v>29</v>
      </c>
      <c r="B34" s="8"/>
      <c r="C34" s="9"/>
      <c r="D34" s="8" t="s">
        <v>47</v>
      </c>
      <c r="E34" s="9"/>
      <c r="F34" s="9"/>
      <c r="G34" s="9"/>
      <c r="H34" s="9"/>
    </row>
    <row r="35" spans="1:8" ht="16.5" customHeight="1">
      <c r="A35" s="7">
        <v>30</v>
      </c>
      <c r="B35" s="8"/>
      <c r="C35" s="9"/>
      <c r="D35" s="8" t="s">
        <v>48</v>
      </c>
      <c r="E35" s="9"/>
      <c r="F35" s="9"/>
      <c r="G35" s="9"/>
      <c r="H35" s="9"/>
    </row>
    <row r="36" spans="1:8" ht="16.5" customHeight="1">
      <c r="A36" s="7">
        <v>31</v>
      </c>
      <c r="B36" s="8" t="s">
        <v>49</v>
      </c>
      <c r="C36" s="10">
        <f>SUM(C6:C35)</f>
        <v>25685.53</v>
      </c>
      <c r="D36" s="8" t="s">
        <v>50</v>
      </c>
      <c r="E36" s="10">
        <f>SUM(E6:E35)</f>
        <v>25685.529999999995</v>
      </c>
      <c r="F36" s="10">
        <f>SUM(F6:F35)</f>
        <v>984.36</v>
      </c>
      <c r="G36" s="10">
        <f>SUM(G6:G35)</f>
        <v>24701.17</v>
      </c>
      <c r="H36" s="9"/>
    </row>
    <row r="37" spans="1:8" ht="16.5" customHeight="1">
      <c r="A37" s="7">
        <v>32</v>
      </c>
      <c r="B37" s="8" t="s">
        <v>133</v>
      </c>
      <c r="C37" s="9"/>
      <c r="D37" s="8" t="s">
        <v>134</v>
      </c>
      <c r="E37" s="9"/>
      <c r="F37" s="9"/>
      <c r="G37" s="9"/>
      <c r="H37" s="9"/>
    </row>
    <row r="38" spans="1:8" ht="16.5" customHeight="1">
      <c r="A38" s="7">
        <v>33</v>
      </c>
      <c r="B38" s="8" t="s">
        <v>130</v>
      </c>
      <c r="C38" s="9"/>
      <c r="D38" s="8"/>
      <c r="E38" s="9"/>
      <c r="F38" s="9"/>
      <c r="G38" s="9"/>
      <c r="H38" s="9"/>
    </row>
    <row r="39" spans="1:8" ht="16.5" customHeight="1">
      <c r="A39" s="7">
        <v>34</v>
      </c>
      <c r="B39" s="8" t="s">
        <v>131</v>
      </c>
      <c r="C39" s="9"/>
      <c r="D39" s="8"/>
      <c r="E39" s="9"/>
      <c r="F39" s="9"/>
      <c r="G39" s="9"/>
      <c r="H39" s="9"/>
    </row>
    <row r="40" spans="1:8" ht="16.5" customHeight="1">
      <c r="A40" s="7">
        <v>35</v>
      </c>
      <c r="B40" s="8" t="s">
        <v>132</v>
      </c>
      <c r="C40" s="9"/>
      <c r="D40" s="8"/>
      <c r="E40" s="9"/>
      <c r="F40" s="9"/>
      <c r="G40" s="9"/>
      <c r="H40" s="9"/>
    </row>
    <row r="41" spans="1:8" ht="16.5" customHeight="1">
      <c r="A41" s="7">
        <v>36</v>
      </c>
      <c r="B41" s="8" t="s">
        <v>53</v>
      </c>
      <c r="C41" s="10">
        <f>SUM(C36:C40)</f>
        <v>25685.53</v>
      </c>
      <c r="D41" s="8" t="s">
        <v>54</v>
      </c>
      <c r="E41" s="10">
        <f>SUM(E36:E40)</f>
        <v>25685.529999999995</v>
      </c>
      <c r="F41" s="10">
        <f>SUM(F36:F40)</f>
        <v>984.36</v>
      </c>
      <c r="G41" s="10">
        <f>SUM(G36:G40)</f>
        <v>24701.17</v>
      </c>
      <c r="H41" s="9"/>
    </row>
  </sheetData>
  <mergeCells count="5">
    <mergeCell ref="A1:H1"/>
    <mergeCell ref="A2:F2"/>
    <mergeCell ref="B3:C3"/>
    <mergeCell ref="D3:H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pane ySplit="5" topLeftCell="A6" activePane="bottomLeft" state="frozen"/>
      <selection pane="bottomLeft" activeCell="A2" sqref="A2:F2"/>
    </sheetView>
  </sheetViews>
  <sheetFormatPr defaultColWidth="8.875" defaultRowHeight="15"/>
  <cols>
    <col min="1" max="1" width="7.125" style="1" customWidth="1"/>
    <col min="2" max="2" width="15.875" style="2" customWidth="1"/>
    <col min="3" max="3" width="34.25" style="2" customWidth="1"/>
    <col min="4" max="4" width="14.875" style="3" customWidth="1"/>
    <col min="5" max="7" width="17.125" style="3" customWidth="1"/>
    <col min="8" max="8" width="20" style="3" customWidth="1"/>
    <col min="9" max="16384" width="8.875" style="4"/>
  </cols>
  <sheetData>
    <row r="1" spans="1:8" ht="18" customHeight="1">
      <c r="A1" s="29" t="s">
        <v>194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</row>
    <row r="2" spans="1:8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29" t="s">
        <v>0</v>
      </c>
      <c r="F2" s="31" t="s">
        <v>0</v>
      </c>
      <c r="G2" s="6" t="s">
        <v>1</v>
      </c>
      <c r="H2" s="6" t="s">
        <v>2</v>
      </c>
    </row>
    <row r="3" spans="1:8" ht="18" customHeight="1">
      <c r="A3" s="29" t="s">
        <v>3</v>
      </c>
      <c r="B3" s="29" t="s">
        <v>120</v>
      </c>
      <c r="C3" s="29" t="s">
        <v>0</v>
      </c>
      <c r="D3" s="29" t="s">
        <v>56</v>
      </c>
      <c r="E3" s="29" t="s">
        <v>121</v>
      </c>
      <c r="F3" s="29" t="s">
        <v>0</v>
      </c>
      <c r="G3" s="29" t="s">
        <v>0</v>
      </c>
      <c r="H3" s="29" t="s">
        <v>122</v>
      </c>
    </row>
    <row r="4" spans="1:8" ht="18" customHeight="1">
      <c r="A4" s="29" t="s">
        <v>0</v>
      </c>
      <c r="B4" s="5" t="s">
        <v>59</v>
      </c>
      <c r="C4" s="5" t="s">
        <v>60</v>
      </c>
      <c r="D4" s="29" t="s">
        <v>0</v>
      </c>
      <c r="E4" s="5" t="s">
        <v>61</v>
      </c>
      <c r="F4" s="5" t="s">
        <v>135</v>
      </c>
      <c r="G4" s="5" t="s">
        <v>136</v>
      </c>
      <c r="H4" s="29" t="s">
        <v>0</v>
      </c>
    </row>
    <row r="5" spans="1:8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/>
      <c r="C6" s="8" t="s">
        <v>56</v>
      </c>
      <c r="D6" s="10">
        <f>E6+H6</f>
        <v>984.3599999999999</v>
      </c>
      <c r="E6" s="10">
        <f>SUM(F6:G6)</f>
        <v>476.4</v>
      </c>
      <c r="F6" s="10">
        <f>F7+F16+F19+F22</f>
        <v>375.25</v>
      </c>
      <c r="G6" s="10">
        <f>G7+G13+G16+G19+G22</f>
        <v>101.15</v>
      </c>
      <c r="H6" s="10">
        <v>507.96</v>
      </c>
    </row>
    <row r="7" spans="1:8" ht="16.5" customHeight="1">
      <c r="A7" s="7">
        <v>2</v>
      </c>
      <c r="B7" s="8" t="s">
        <v>69</v>
      </c>
      <c r="C7" s="8" t="s">
        <v>70</v>
      </c>
      <c r="D7" s="10">
        <f>D8+D11</f>
        <v>858.49</v>
      </c>
      <c r="E7" s="10">
        <f>SUM(F7:G7)</f>
        <v>420.53</v>
      </c>
      <c r="F7" s="10">
        <v>319.38</v>
      </c>
      <c r="G7" s="10">
        <v>101.15</v>
      </c>
      <c r="H7" s="10">
        <v>437.96</v>
      </c>
    </row>
    <row r="8" spans="1:8" ht="16.5" customHeight="1">
      <c r="A8" s="7">
        <v>3</v>
      </c>
      <c r="B8" s="8" t="s">
        <v>71</v>
      </c>
      <c r="C8" s="8" t="s">
        <v>72</v>
      </c>
      <c r="D8" s="10">
        <f>D9+D10</f>
        <v>851.29</v>
      </c>
      <c r="E8" s="10">
        <f>SUM(F8:G8)</f>
        <v>420.53</v>
      </c>
      <c r="F8" s="10">
        <v>319.38</v>
      </c>
      <c r="G8" s="10">
        <v>101.15</v>
      </c>
      <c r="H8" s="10">
        <v>430.76</v>
      </c>
    </row>
    <row r="9" spans="1:8" s="25" customFormat="1" ht="16.5" customHeight="1">
      <c r="A9" s="22">
        <v>4</v>
      </c>
      <c r="B9" s="23" t="s">
        <v>73</v>
      </c>
      <c r="C9" s="23" t="s">
        <v>74</v>
      </c>
      <c r="D9" s="24">
        <v>420.53</v>
      </c>
      <c r="E9" s="24">
        <f t="shared" ref="E9:E24" si="0">SUM(F9:G9)</f>
        <v>420.53</v>
      </c>
      <c r="F9" s="24">
        <v>319.38</v>
      </c>
      <c r="G9" s="24">
        <v>101.15</v>
      </c>
      <c r="H9" s="21"/>
    </row>
    <row r="10" spans="1:8" ht="16.5" customHeight="1">
      <c r="A10" s="7">
        <v>5</v>
      </c>
      <c r="B10" s="8" t="s">
        <v>75</v>
      </c>
      <c r="C10" s="8" t="s">
        <v>76</v>
      </c>
      <c r="D10" s="10">
        <v>430.76</v>
      </c>
      <c r="E10" s="10"/>
      <c r="F10" s="9"/>
      <c r="G10" s="9"/>
      <c r="H10" s="10">
        <v>430.76</v>
      </c>
    </row>
    <row r="11" spans="1:8" ht="16.5" customHeight="1">
      <c r="A11" s="7">
        <v>7</v>
      </c>
      <c r="B11" s="8" t="s">
        <v>77</v>
      </c>
      <c r="C11" s="8" t="s">
        <v>78</v>
      </c>
      <c r="D11" s="10">
        <v>7.2</v>
      </c>
      <c r="E11" s="10"/>
      <c r="F11" s="9"/>
      <c r="G11" s="9"/>
      <c r="H11" s="10">
        <v>7.2</v>
      </c>
    </row>
    <row r="12" spans="1:8" ht="16.5" customHeight="1">
      <c r="A12" s="7">
        <v>8</v>
      </c>
      <c r="B12" s="8" t="s">
        <v>79</v>
      </c>
      <c r="C12" s="8" t="s">
        <v>76</v>
      </c>
      <c r="D12" s="10">
        <v>7.2</v>
      </c>
      <c r="E12" s="10"/>
      <c r="F12" s="9"/>
      <c r="G12" s="9"/>
      <c r="H12" s="10">
        <v>7.2</v>
      </c>
    </row>
    <row r="13" spans="1:8" ht="16.5" customHeight="1">
      <c r="A13" s="7">
        <v>9</v>
      </c>
      <c r="B13" s="8" t="s">
        <v>80</v>
      </c>
      <c r="C13" s="8" t="s">
        <v>81</v>
      </c>
      <c r="D13" s="10">
        <v>70</v>
      </c>
      <c r="E13" s="10"/>
      <c r="F13" s="9"/>
      <c r="G13" s="9"/>
      <c r="H13" s="10">
        <v>70</v>
      </c>
    </row>
    <row r="14" spans="1:8" ht="16.5" customHeight="1">
      <c r="A14" s="7">
        <v>10</v>
      </c>
      <c r="B14" s="8" t="s">
        <v>82</v>
      </c>
      <c r="C14" s="8" t="s">
        <v>83</v>
      </c>
      <c r="D14" s="10">
        <v>70</v>
      </c>
      <c r="E14" s="10"/>
      <c r="F14" s="9"/>
      <c r="G14" s="9"/>
      <c r="H14" s="10">
        <v>70</v>
      </c>
    </row>
    <row r="15" spans="1:8" ht="16.5" customHeight="1">
      <c r="A15" s="7">
        <v>11</v>
      </c>
      <c r="B15" s="8" t="s">
        <v>84</v>
      </c>
      <c r="C15" s="8" t="s">
        <v>85</v>
      </c>
      <c r="D15" s="10">
        <v>70</v>
      </c>
      <c r="E15" s="10"/>
      <c r="F15" s="9"/>
      <c r="G15" s="9"/>
      <c r="H15" s="10">
        <v>70</v>
      </c>
    </row>
    <row r="16" spans="1:8" ht="16.5" customHeight="1">
      <c r="A16" s="7">
        <v>12</v>
      </c>
      <c r="B16" s="8" t="s">
        <v>86</v>
      </c>
      <c r="C16" s="8" t="s">
        <v>87</v>
      </c>
      <c r="D16" s="10">
        <v>25.92</v>
      </c>
      <c r="E16" s="10">
        <f t="shared" si="0"/>
        <v>25.92</v>
      </c>
      <c r="F16" s="10">
        <v>25.92</v>
      </c>
      <c r="G16" s="9"/>
      <c r="H16" s="9"/>
    </row>
    <row r="17" spans="1:8" ht="16.5" customHeight="1">
      <c r="A17" s="7">
        <v>13</v>
      </c>
      <c r="B17" s="8" t="s">
        <v>88</v>
      </c>
      <c r="C17" s="8" t="s">
        <v>89</v>
      </c>
      <c r="D17" s="10">
        <v>25.92</v>
      </c>
      <c r="E17" s="10">
        <f t="shared" si="0"/>
        <v>25.92</v>
      </c>
      <c r="F17" s="10">
        <v>25.92</v>
      </c>
      <c r="G17" s="9"/>
      <c r="H17" s="9"/>
    </row>
    <row r="18" spans="1:8" ht="16.5" customHeight="1">
      <c r="A18" s="7">
        <v>14</v>
      </c>
      <c r="B18" s="8" t="s">
        <v>90</v>
      </c>
      <c r="C18" s="8" t="s">
        <v>91</v>
      </c>
      <c r="D18" s="10">
        <v>25.92</v>
      </c>
      <c r="E18" s="10">
        <f t="shared" si="0"/>
        <v>25.92</v>
      </c>
      <c r="F18" s="10">
        <v>25.92</v>
      </c>
      <c r="G18" s="9"/>
      <c r="H18" s="9"/>
    </row>
    <row r="19" spans="1:8" ht="16.5" customHeight="1">
      <c r="A19" s="7">
        <v>16</v>
      </c>
      <c r="B19" s="8" t="s">
        <v>92</v>
      </c>
      <c r="C19" s="8" t="s">
        <v>93</v>
      </c>
      <c r="D19" s="10">
        <v>10.51</v>
      </c>
      <c r="E19" s="10">
        <f t="shared" si="0"/>
        <v>10.51</v>
      </c>
      <c r="F19" s="10">
        <v>10.51</v>
      </c>
      <c r="G19" s="9"/>
      <c r="H19" s="9"/>
    </row>
    <row r="20" spans="1:8" ht="16.5" customHeight="1">
      <c r="A20" s="7">
        <v>17</v>
      </c>
      <c r="B20" s="8" t="s">
        <v>94</v>
      </c>
      <c r="C20" s="8" t="s">
        <v>95</v>
      </c>
      <c r="D20" s="10">
        <v>10.51</v>
      </c>
      <c r="E20" s="10">
        <f t="shared" si="0"/>
        <v>10.51</v>
      </c>
      <c r="F20" s="10">
        <v>10.51</v>
      </c>
      <c r="G20" s="9"/>
      <c r="H20" s="9"/>
    </row>
    <row r="21" spans="1:8" ht="16.5" customHeight="1">
      <c r="A21" s="7">
        <v>18</v>
      </c>
      <c r="B21" s="8" t="s">
        <v>96</v>
      </c>
      <c r="C21" s="8" t="s">
        <v>97</v>
      </c>
      <c r="D21" s="10">
        <v>10.51</v>
      </c>
      <c r="E21" s="10">
        <f t="shared" si="0"/>
        <v>10.51</v>
      </c>
      <c r="F21" s="10">
        <v>10.51</v>
      </c>
      <c r="G21" s="9"/>
      <c r="H21" s="9"/>
    </row>
    <row r="22" spans="1:8" ht="16.5" customHeight="1">
      <c r="A22" s="7">
        <v>19</v>
      </c>
      <c r="B22" s="8" t="s">
        <v>114</v>
      </c>
      <c r="C22" s="8" t="s">
        <v>115</v>
      </c>
      <c r="D22" s="10">
        <v>19.440000000000001</v>
      </c>
      <c r="E22" s="10">
        <f t="shared" si="0"/>
        <v>19.440000000000001</v>
      </c>
      <c r="F22" s="10">
        <v>19.440000000000001</v>
      </c>
      <c r="G22" s="9"/>
      <c r="H22" s="9"/>
    </row>
    <row r="23" spans="1:8" ht="16.5" customHeight="1">
      <c r="A23" s="7">
        <v>20</v>
      </c>
      <c r="B23" s="8" t="s">
        <v>116</v>
      </c>
      <c r="C23" s="8" t="s">
        <v>117</v>
      </c>
      <c r="D23" s="10">
        <v>19.440000000000001</v>
      </c>
      <c r="E23" s="10">
        <f t="shared" si="0"/>
        <v>19.440000000000001</v>
      </c>
      <c r="F23" s="10">
        <v>19.440000000000001</v>
      </c>
      <c r="G23" s="9"/>
      <c r="H23" s="9"/>
    </row>
    <row r="24" spans="1:8" ht="16.5" customHeight="1">
      <c r="A24" s="7">
        <v>21</v>
      </c>
      <c r="B24" s="8" t="s">
        <v>118</v>
      </c>
      <c r="C24" s="8" t="s">
        <v>119</v>
      </c>
      <c r="D24" s="10">
        <v>19.440000000000001</v>
      </c>
      <c r="E24" s="10">
        <f t="shared" si="0"/>
        <v>19.440000000000001</v>
      </c>
      <c r="F24" s="10">
        <v>19.440000000000001</v>
      </c>
      <c r="G24" s="9"/>
      <c r="H24" s="9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pane ySplit="5" topLeftCell="A6" activePane="bottomLeft" state="frozen"/>
      <selection pane="bottomLeft" activeCell="A2" sqref="A2:D2"/>
    </sheetView>
  </sheetViews>
  <sheetFormatPr defaultColWidth="8.875" defaultRowHeight="15"/>
  <cols>
    <col min="1" max="1" width="7.125" style="1" customWidth="1"/>
    <col min="2" max="2" width="15" style="2" customWidth="1"/>
    <col min="3" max="3" width="28.625" style="2" customWidth="1"/>
    <col min="4" max="4" width="19.125" style="3" customWidth="1"/>
    <col min="5" max="5" width="19.25" style="3" customWidth="1"/>
    <col min="6" max="6" width="15.25" style="3" customWidth="1"/>
    <col min="7" max="16384" width="8.875" style="4"/>
  </cols>
  <sheetData>
    <row r="1" spans="1:6" ht="18" customHeight="1">
      <c r="A1" s="29" t="s">
        <v>195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6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6" t="s">
        <v>1</v>
      </c>
      <c r="F2" s="6" t="s">
        <v>2</v>
      </c>
    </row>
    <row r="3" spans="1:6" ht="18" customHeight="1">
      <c r="A3" s="29" t="s">
        <v>3</v>
      </c>
      <c r="B3" s="29" t="s">
        <v>137</v>
      </c>
      <c r="C3" s="29" t="s">
        <v>0</v>
      </c>
      <c r="D3" s="29" t="s">
        <v>138</v>
      </c>
      <c r="E3" s="29" t="s">
        <v>0</v>
      </c>
      <c r="F3" s="29" t="s">
        <v>0</v>
      </c>
    </row>
    <row r="4" spans="1:6" ht="18" customHeight="1">
      <c r="A4" s="29" t="s">
        <v>8</v>
      </c>
      <c r="B4" s="5" t="s">
        <v>59</v>
      </c>
      <c r="C4" s="5" t="s">
        <v>60</v>
      </c>
      <c r="D4" s="5" t="s">
        <v>56</v>
      </c>
      <c r="E4" s="5" t="s">
        <v>135</v>
      </c>
      <c r="F4" s="5" t="s">
        <v>136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56</v>
      </c>
      <c r="D6" s="10">
        <f>SUM(E6:F6)</f>
        <v>476.4</v>
      </c>
      <c r="E6" s="10">
        <f>E7+E26</f>
        <v>375.25</v>
      </c>
      <c r="F6" s="10">
        <f>F16</f>
        <v>101.15</v>
      </c>
    </row>
    <row r="7" spans="1:6" ht="16.5" customHeight="1">
      <c r="A7" s="7">
        <v>2</v>
      </c>
      <c r="B7" s="8" t="s">
        <v>139</v>
      </c>
      <c r="C7" s="8" t="s">
        <v>140</v>
      </c>
      <c r="D7" s="10">
        <f>SUM(D8:D15)</f>
        <v>375.23</v>
      </c>
      <c r="E7" s="10">
        <f>SUM(E8:E15)</f>
        <v>375.23</v>
      </c>
      <c r="F7" s="9"/>
    </row>
    <row r="8" spans="1:6" s="25" customFormat="1" ht="16.5" customHeight="1">
      <c r="A8" s="7">
        <v>3</v>
      </c>
      <c r="B8" s="23" t="s">
        <v>141</v>
      </c>
      <c r="C8" s="23" t="s">
        <v>142</v>
      </c>
      <c r="D8" s="21">
        <v>85.84</v>
      </c>
      <c r="E8" s="21">
        <v>85.84</v>
      </c>
      <c r="F8" s="21"/>
    </row>
    <row r="9" spans="1:6" s="25" customFormat="1" ht="16.5" customHeight="1">
      <c r="A9" s="7">
        <v>4</v>
      </c>
      <c r="B9" s="23" t="s">
        <v>143</v>
      </c>
      <c r="C9" s="23" t="s">
        <v>144</v>
      </c>
      <c r="D9" s="21">
        <v>95.12</v>
      </c>
      <c r="E9" s="21">
        <v>95.12</v>
      </c>
      <c r="F9" s="21"/>
    </row>
    <row r="10" spans="1:6" s="25" customFormat="1" ht="16.5" customHeight="1">
      <c r="A10" s="7">
        <v>5</v>
      </c>
      <c r="B10" s="23" t="s">
        <v>145</v>
      </c>
      <c r="C10" s="23" t="s">
        <v>146</v>
      </c>
      <c r="D10" s="24">
        <v>7.15</v>
      </c>
      <c r="E10" s="24">
        <v>7.15</v>
      </c>
      <c r="F10" s="21"/>
    </row>
    <row r="11" spans="1:6" s="25" customFormat="1" ht="16.5" customHeight="1">
      <c r="A11" s="7">
        <v>6</v>
      </c>
      <c r="B11" s="23" t="s">
        <v>147</v>
      </c>
      <c r="C11" s="23" t="s">
        <v>148</v>
      </c>
      <c r="D11" s="24">
        <v>25.93</v>
      </c>
      <c r="E11" s="24">
        <v>25.93</v>
      </c>
      <c r="F11" s="21"/>
    </row>
    <row r="12" spans="1:6" s="25" customFormat="1" ht="16.5" customHeight="1">
      <c r="A12" s="7">
        <v>7</v>
      </c>
      <c r="B12" s="23" t="s">
        <v>149</v>
      </c>
      <c r="C12" s="23" t="s">
        <v>150</v>
      </c>
      <c r="D12" s="24">
        <v>10.51</v>
      </c>
      <c r="E12" s="24">
        <v>10.51</v>
      </c>
      <c r="F12" s="21"/>
    </row>
    <row r="13" spans="1:6" s="25" customFormat="1" ht="16.5" customHeight="1">
      <c r="A13" s="7">
        <v>8</v>
      </c>
      <c r="B13" s="23" t="s">
        <v>151</v>
      </c>
      <c r="C13" s="23" t="s">
        <v>152</v>
      </c>
      <c r="D13" s="24">
        <v>0.81</v>
      </c>
      <c r="E13" s="24">
        <v>0.81</v>
      </c>
      <c r="F13" s="21"/>
    </row>
    <row r="14" spans="1:6" s="25" customFormat="1" ht="16.5" customHeight="1">
      <c r="A14" s="7">
        <v>9</v>
      </c>
      <c r="B14" s="23" t="s">
        <v>153</v>
      </c>
      <c r="C14" s="23" t="s">
        <v>119</v>
      </c>
      <c r="D14" s="21">
        <v>19.440000000000001</v>
      </c>
      <c r="E14" s="21">
        <v>19.440000000000001</v>
      </c>
      <c r="F14" s="21"/>
    </row>
    <row r="15" spans="1:6" s="25" customFormat="1" ht="16.5" customHeight="1">
      <c r="A15" s="7">
        <v>10</v>
      </c>
      <c r="B15" s="23" t="s">
        <v>154</v>
      </c>
      <c r="C15" s="23" t="s">
        <v>155</v>
      </c>
      <c r="D15" s="24">
        <v>130.43</v>
      </c>
      <c r="E15" s="24">
        <v>130.43</v>
      </c>
      <c r="F15" s="21"/>
    </row>
    <row r="16" spans="1:6" s="25" customFormat="1" ht="16.5" customHeight="1">
      <c r="A16" s="7">
        <v>11</v>
      </c>
      <c r="B16" s="23" t="s">
        <v>156</v>
      </c>
      <c r="C16" s="23" t="s">
        <v>157</v>
      </c>
      <c r="D16" s="24">
        <f>SUM(D17:D25)</f>
        <v>101.15</v>
      </c>
      <c r="E16" s="24"/>
      <c r="F16" s="24">
        <f t="shared" ref="F16" si="0">SUM(F17:F25)</f>
        <v>101.15</v>
      </c>
    </row>
    <row r="17" spans="1:6" s="25" customFormat="1" ht="16.5" customHeight="1">
      <c r="A17" s="7">
        <v>12</v>
      </c>
      <c r="B17" s="23" t="s">
        <v>158</v>
      </c>
      <c r="C17" s="23" t="s">
        <v>159</v>
      </c>
      <c r="D17" s="24">
        <v>56.52</v>
      </c>
      <c r="E17" s="21"/>
      <c r="F17" s="24">
        <v>56.52</v>
      </c>
    </row>
    <row r="18" spans="1:6" s="25" customFormat="1" ht="16.5" customHeight="1">
      <c r="A18" s="7">
        <v>13</v>
      </c>
      <c r="B18" s="23" t="s">
        <v>160</v>
      </c>
      <c r="C18" s="23" t="s">
        <v>161</v>
      </c>
      <c r="D18" s="24">
        <v>13.82</v>
      </c>
      <c r="E18" s="21"/>
      <c r="F18" s="24">
        <v>13.82</v>
      </c>
    </row>
    <row r="19" spans="1:6" s="25" customFormat="1" ht="16.5" customHeight="1">
      <c r="A19" s="7">
        <v>14</v>
      </c>
      <c r="B19" s="23" t="s">
        <v>162</v>
      </c>
      <c r="C19" s="23" t="s">
        <v>163</v>
      </c>
      <c r="D19" s="24">
        <v>1.33</v>
      </c>
      <c r="E19" s="21"/>
      <c r="F19" s="24">
        <v>1.33</v>
      </c>
    </row>
    <row r="20" spans="1:6" s="25" customFormat="1" ht="16.5" customHeight="1">
      <c r="A20" s="7">
        <v>15</v>
      </c>
      <c r="B20" s="23" t="s">
        <v>164</v>
      </c>
      <c r="C20" s="23" t="s">
        <v>165</v>
      </c>
      <c r="D20" s="24">
        <v>0.03</v>
      </c>
      <c r="E20" s="21"/>
      <c r="F20" s="24">
        <v>0.03</v>
      </c>
    </row>
    <row r="21" spans="1:6" s="25" customFormat="1" ht="16.5" customHeight="1">
      <c r="A21" s="7">
        <v>16</v>
      </c>
      <c r="B21" s="23" t="s">
        <v>166</v>
      </c>
      <c r="C21" s="23" t="s">
        <v>167</v>
      </c>
      <c r="D21" s="24">
        <v>3.78</v>
      </c>
      <c r="E21" s="21"/>
      <c r="F21" s="24">
        <v>3.78</v>
      </c>
    </row>
    <row r="22" spans="1:6" s="25" customFormat="1" ht="16.5" customHeight="1">
      <c r="A22" s="7">
        <v>17</v>
      </c>
      <c r="B22" s="23" t="s">
        <v>168</v>
      </c>
      <c r="C22" s="23" t="s">
        <v>169</v>
      </c>
      <c r="D22" s="24">
        <v>3.24</v>
      </c>
      <c r="E22" s="21"/>
      <c r="F22" s="24">
        <v>3.24</v>
      </c>
    </row>
    <row r="23" spans="1:6" s="25" customFormat="1" ht="16.5" customHeight="1">
      <c r="A23" s="7">
        <v>18</v>
      </c>
      <c r="B23" s="23" t="s">
        <v>170</v>
      </c>
      <c r="C23" s="23" t="s">
        <v>171</v>
      </c>
      <c r="D23" s="24">
        <v>2.15</v>
      </c>
      <c r="E23" s="21"/>
      <c r="F23" s="24">
        <v>2.15</v>
      </c>
    </row>
    <row r="24" spans="1:6" s="25" customFormat="1" ht="16.5" customHeight="1">
      <c r="A24" s="7">
        <v>19</v>
      </c>
      <c r="B24" s="23" t="s">
        <v>172</v>
      </c>
      <c r="C24" s="23" t="s">
        <v>173</v>
      </c>
      <c r="D24" s="24">
        <v>4.8600000000000003</v>
      </c>
      <c r="E24" s="21"/>
      <c r="F24" s="24">
        <v>4.8600000000000003</v>
      </c>
    </row>
    <row r="25" spans="1:6" s="25" customFormat="1" ht="16.5" customHeight="1">
      <c r="A25" s="7">
        <v>20</v>
      </c>
      <c r="B25" s="23" t="s">
        <v>174</v>
      </c>
      <c r="C25" s="23" t="s">
        <v>175</v>
      </c>
      <c r="D25" s="24">
        <v>15.42</v>
      </c>
      <c r="E25" s="21"/>
      <c r="F25" s="24">
        <v>15.42</v>
      </c>
    </row>
    <row r="26" spans="1:6" s="25" customFormat="1" ht="16.5" customHeight="1">
      <c r="A26" s="7">
        <v>21</v>
      </c>
      <c r="B26" s="23" t="s">
        <v>176</v>
      </c>
      <c r="C26" s="23" t="s">
        <v>177</v>
      </c>
      <c r="D26" s="24">
        <v>0.02</v>
      </c>
      <c r="E26" s="24">
        <v>0.02</v>
      </c>
      <c r="F26" s="21"/>
    </row>
    <row r="27" spans="1:6" s="25" customFormat="1" ht="16.5" customHeight="1">
      <c r="A27" s="7">
        <v>22</v>
      </c>
      <c r="B27" s="23" t="s">
        <v>178</v>
      </c>
      <c r="C27" s="23" t="s">
        <v>179</v>
      </c>
      <c r="D27" s="24">
        <v>0.02</v>
      </c>
      <c r="E27" s="24">
        <v>0.02</v>
      </c>
      <c r="F27" s="21"/>
    </row>
  </sheetData>
  <mergeCells count="5">
    <mergeCell ref="A1:F1"/>
    <mergeCell ref="A2:D2"/>
    <mergeCell ref="B3:C3"/>
    <mergeCell ref="D3:F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ySplit="5" topLeftCell="A6" activePane="bottomLeft" state="frozen"/>
      <selection pane="bottomLeft" activeCell="A2" sqref="A2:D2"/>
    </sheetView>
  </sheetViews>
  <sheetFormatPr defaultColWidth="8.875" defaultRowHeight="15"/>
  <cols>
    <col min="1" max="1" width="7.125" style="1" customWidth="1"/>
    <col min="2" max="2" width="17" style="2" customWidth="1"/>
    <col min="3" max="3" width="28.625" style="2" customWidth="1"/>
    <col min="4" max="4" width="18.5" style="3" customWidth="1"/>
    <col min="5" max="5" width="19.625" style="3" customWidth="1"/>
    <col min="6" max="6" width="17.875" style="3" customWidth="1"/>
    <col min="7" max="16384" width="8.875" style="4"/>
  </cols>
  <sheetData>
    <row r="1" spans="1:6" ht="18" customHeight="1">
      <c r="A1" s="29" t="s">
        <v>196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6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6" t="s">
        <v>1</v>
      </c>
      <c r="F2" s="6" t="s">
        <v>2</v>
      </c>
    </row>
    <row r="3" spans="1:6" ht="18" customHeight="1">
      <c r="A3" s="29" t="s">
        <v>3</v>
      </c>
      <c r="B3" s="29" t="s">
        <v>120</v>
      </c>
      <c r="C3" s="29" t="s">
        <v>0</v>
      </c>
      <c r="D3" s="29" t="s">
        <v>56</v>
      </c>
      <c r="E3" s="29" t="s">
        <v>121</v>
      </c>
      <c r="F3" s="29" t="s">
        <v>122</v>
      </c>
    </row>
    <row r="4" spans="1:6" ht="18" customHeight="1">
      <c r="A4" s="29" t="s">
        <v>8</v>
      </c>
      <c r="B4" s="5" t="s">
        <v>59</v>
      </c>
      <c r="C4" s="5" t="s">
        <v>60</v>
      </c>
      <c r="D4" s="29" t="s">
        <v>0</v>
      </c>
      <c r="E4" s="29" t="s">
        <v>0</v>
      </c>
      <c r="F4" s="29" t="s">
        <v>0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56</v>
      </c>
      <c r="D6" s="9" t="s">
        <v>12</v>
      </c>
      <c r="E6" s="9"/>
      <c r="F6" s="9" t="s">
        <v>12</v>
      </c>
    </row>
    <row r="7" spans="1:6" ht="16.5" customHeight="1">
      <c r="A7" s="7">
        <v>2</v>
      </c>
      <c r="B7" s="8" t="s">
        <v>98</v>
      </c>
      <c r="C7" s="8" t="s">
        <v>99</v>
      </c>
      <c r="D7" s="9" t="s">
        <v>12</v>
      </c>
      <c r="E7" s="9"/>
      <c r="F7" s="9" t="s">
        <v>12</v>
      </c>
    </row>
    <row r="8" spans="1:6" ht="16.5" customHeight="1">
      <c r="A8" s="7">
        <v>3</v>
      </c>
      <c r="B8" s="8" t="s">
        <v>100</v>
      </c>
      <c r="C8" s="8" t="s">
        <v>101</v>
      </c>
      <c r="D8" s="9" t="s">
        <v>12</v>
      </c>
      <c r="E8" s="9"/>
      <c r="F8" s="9" t="s">
        <v>12</v>
      </c>
    </row>
    <row r="9" spans="1:6" ht="16.5" customHeight="1">
      <c r="A9" s="7">
        <v>4</v>
      </c>
      <c r="B9" s="8" t="s">
        <v>102</v>
      </c>
      <c r="C9" s="8" t="s">
        <v>103</v>
      </c>
      <c r="D9" s="9" t="s">
        <v>104</v>
      </c>
      <c r="E9" s="9"/>
      <c r="F9" s="9" t="s">
        <v>104</v>
      </c>
    </row>
    <row r="10" spans="1:6" ht="16.5" customHeight="1">
      <c r="A10" s="7">
        <v>5</v>
      </c>
      <c r="B10" s="8" t="s">
        <v>105</v>
      </c>
      <c r="C10" s="8" t="s">
        <v>106</v>
      </c>
      <c r="D10" s="9" t="s">
        <v>107</v>
      </c>
      <c r="E10" s="9"/>
      <c r="F10" s="9" t="s">
        <v>107</v>
      </c>
    </row>
    <row r="11" spans="1:6" ht="16.5" customHeight="1">
      <c r="A11" s="7">
        <v>6</v>
      </c>
      <c r="B11" s="8" t="s">
        <v>108</v>
      </c>
      <c r="C11" s="8" t="s">
        <v>109</v>
      </c>
      <c r="D11" s="9" t="s">
        <v>110</v>
      </c>
      <c r="E11" s="9"/>
      <c r="F11" s="9" t="s">
        <v>110</v>
      </c>
    </row>
    <row r="12" spans="1:6" ht="16.5" customHeight="1">
      <c r="A12" s="7">
        <v>7</v>
      </c>
      <c r="B12" s="8" t="s">
        <v>111</v>
      </c>
      <c r="C12" s="8" t="s">
        <v>112</v>
      </c>
      <c r="D12" s="9" t="s">
        <v>113</v>
      </c>
      <c r="E12" s="9"/>
      <c r="F12" s="9" t="s">
        <v>113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pane ySplit="5" topLeftCell="A6" activePane="bottomLeft" state="frozen"/>
      <selection pane="bottomLeft" activeCell="A2" sqref="A2:D2"/>
    </sheetView>
  </sheetViews>
  <sheetFormatPr defaultColWidth="8.875" defaultRowHeight="15"/>
  <cols>
    <col min="1" max="1" width="7.125" style="1" customWidth="1"/>
    <col min="2" max="2" width="21.375" style="2" customWidth="1"/>
    <col min="3" max="3" width="24" style="2" customWidth="1"/>
    <col min="4" max="4" width="21.625" style="3" customWidth="1"/>
    <col min="5" max="5" width="22.25" style="3" customWidth="1"/>
    <col min="6" max="6" width="20.125" style="3" customWidth="1"/>
    <col min="7" max="16384" width="8.875" style="4"/>
  </cols>
  <sheetData>
    <row r="1" spans="1:6" ht="18" customHeight="1">
      <c r="A1" s="29" t="s">
        <v>197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6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6" t="s">
        <v>1</v>
      </c>
      <c r="F2" s="6" t="s">
        <v>2</v>
      </c>
    </row>
    <row r="3" spans="1:6" ht="18" customHeight="1">
      <c r="A3" s="29" t="s">
        <v>3</v>
      </c>
      <c r="B3" s="29" t="s">
        <v>120</v>
      </c>
      <c r="C3" s="29" t="s">
        <v>0</v>
      </c>
      <c r="D3" s="29" t="s">
        <v>56</v>
      </c>
      <c r="E3" s="29" t="s">
        <v>121</v>
      </c>
      <c r="F3" s="29" t="s">
        <v>122</v>
      </c>
    </row>
    <row r="4" spans="1:6" ht="18" customHeight="1">
      <c r="A4" s="29" t="s">
        <v>0</v>
      </c>
      <c r="B4" s="5" t="s">
        <v>59</v>
      </c>
      <c r="C4" s="5" t="s">
        <v>60</v>
      </c>
      <c r="D4" s="29" t="s">
        <v>0</v>
      </c>
      <c r="E4" s="29" t="s">
        <v>0</v>
      </c>
      <c r="F4" s="29" t="s">
        <v>0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7"/>
      <c r="B6" s="8"/>
      <c r="C6" s="8"/>
      <c r="D6" s="9"/>
      <c r="E6" s="9"/>
      <c r="F6" s="9"/>
    </row>
    <row r="7" spans="1:6">
      <c r="A7" s="7"/>
      <c r="B7" s="8"/>
      <c r="C7" s="8"/>
      <c r="D7" s="9"/>
      <c r="E7" s="9"/>
      <c r="F7" s="9"/>
    </row>
    <row r="8" spans="1:6">
      <c r="A8" s="7"/>
      <c r="B8" s="8"/>
      <c r="C8" s="8"/>
      <c r="D8" s="9"/>
      <c r="E8" s="9"/>
      <c r="F8" s="9"/>
    </row>
    <row r="9" spans="1:6">
      <c r="A9" s="7"/>
      <c r="B9" s="8"/>
      <c r="C9" s="8"/>
      <c r="D9" s="9"/>
      <c r="E9" s="9"/>
      <c r="F9" s="9"/>
    </row>
    <row r="10" spans="1:6">
      <c r="A10" s="7"/>
      <c r="B10" s="8"/>
      <c r="C10" s="8"/>
      <c r="D10" s="9"/>
      <c r="E10" s="9"/>
      <c r="F10" s="9"/>
    </row>
    <row r="11" spans="1:6">
      <c r="A11" s="7"/>
      <c r="B11" s="8"/>
      <c r="C11" s="8"/>
      <c r="D11" s="9"/>
      <c r="E11" s="9"/>
      <c r="F11" s="9"/>
    </row>
    <row r="12" spans="1:6">
      <c r="A12" s="7"/>
      <c r="B12" s="8"/>
      <c r="C12" s="8"/>
      <c r="D12" s="9"/>
      <c r="E12" s="9"/>
      <c r="F12" s="9"/>
    </row>
    <row r="13" spans="1:6">
      <c r="A13" s="7"/>
      <c r="B13" s="8"/>
      <c r="C13" s="8"/>
      <c r="D13" s="9"/>
      <c r="E13" s="9"/>
      <c r="F13" s="9"/>
    </row>
    <row r="14" spans="1:6">
      <c r="A14" s="7"/>
      <c r="B14" s="8"/>
      <c r="C14" s="8"/>
      <c r="D14" s="9"/>
      <c r="E14" s="9"/>
      <c r="F14" s="9"/>
    </row>
    <row r="15" spans="1:6">
      <c r="A15" s="7"/>
      <c r="B15" s="8"/>
      <c r="C15" s="8"/>
      <c r="D15" s="9"/>
      <c r="E15" s="9"/>
      <c r="F15" s="9"/>
    </row>
    <row r="16" spans="1:6">
      <c r="A16" s="7"/>
      <c r="B16" s="8"/>
      <c r="C16" s="8"/>
      <c r="D16" s="9"/>
      <c r="E16" s="9"/>
      <c r="F16" s="9"/>
    </row>
    <row r="17" spans="2:2">
      <c r="B17" s="11" t="s">
        <v>199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5" topLeftCell="A6" activePane="bottomLeft" state="frozen"/>
      <selection pane="bottomLeft" activeCell="J31" sqref="J31"/>
    </sheetView>
  </sheetViews>
  <sheetFormatPr defaultColWidth="8.875" defaultRowHeight="15"/>
  <cols>
    <col min="1" max="1" width="7.125" style="1" customWidth="1"/>
    <col min="2" max="2" width="35.75" style="2" customWidth="1"/>
    <col min="3" max="3" width="14.875" style="3" customWidth="1"/>
    <col min="4" max="4" width="22.75" style="3" customWidth="1"/>
    <col min="5" max="5" width="21.125" style="3" customWidth="1"/>
    <col min="6" max="6" width="26.625" style="3" customWidth="1"/>
    <col min="7" max="16384" width="8.875" style="4"/>
  </cols>
  <sheetData>
    <row r="1" spans="1:6" ht="18" customHeight="1">
      <c r="A1" s="29" t="s">
        <v>198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6" ht="18" customHeight="1">
      <c r="A2" s="30" t="s">
        <v>200</v>
      </c>
      <c r="B2" s="29" t="s">
        <v>0</v>
      </c>
      <c r="C2" s="29" t="s">
        <v>0</v>
      </c>
      <c r="D2" s="29" t="s">
        <v>0</v>
      </c>
      <c r="E2" s="6" t="s">
        <v>1</v>
      </c>
      <c r="F2" s="6" t="s">
        <v>2</v>
      </c>
    </row>
    <row r="3" spans="1:6" ht="18" customHeight="1">
      <c r="A3" s="29" t="s">
        <v>3</v>
      </c>
      <c r="B3" s="29" t="s">
        <v>6</v>
      </c>
      <c r="C3" s="29" t="s">
        <v>180</v>
      </c>
      <c r="D3" s="29" t="s">
        <v>0</v>
      </c>
      <c r="E3" s="29" t="s">
        <v>0</v>
      </c>
      <c r="F3" s="29" t="s">
        <v>0</v>
      </c>
    </row>
    <row r="4" spans="1:6" ht="18" customHeight="1">
      <c r="A4" s="29" t="s">
        <v>0</v>
      </c>
      <c r="B4" s="29" t="s">
        <v>0</v>
      </c>
      <c r="C4" s="5" t="s">
        <v>56</v>
      </c>
      <c r="D4" s="5" t="s">
        <v>127</v>
      </c>
      <c r="E4" s="5" t="s">
        <v>181</v>
      </c>
      <c r="F4" s="5" t="s">
        <v>129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 t="s">
        <v>56</v>
      </c>
      <c r="C6" s="9">
        <v>8.64</v>
      </c>
      <c r="D6" s="9">
        <v>8.64</v>
      </c>
      <c r="E6" s="9"/>
      <c r="F6" s="9"/>
    </row>
    <row r="7" spans="1:6" ht="16.5" customHeight="1">
      <c r="A7" s="7">
        <v>2</v>
      </c>
      <c r="B7" s="8" t="s">
        <v>182</v>
      </c>
      <c r="C7" s="9">
        <f>C8+C11+C14</f>
        <v>8.64</v>
      </c>
      <c r="D7" s="9">
        <f>D8+D11+D14</f>
        <v>8.64</v>
      </c>
      <c r="E7" s="9"/>
      <c r="F7" s="9"/>
    </row>
    <row r="8" spans="1:6" ht="16.5" customHeight="1">
      <c r="A8" s="7">
        <v>3</v>
      </c>
      <c r="B8" s="8" t="s">
        <v>183</v>
      </c>
      <c r="C8" s="9">
        <f>SUM(C9:C10)</f>
        <v>0</v>
      </c>
      <c r="D8" s="9"/>
      <c r="E8" s="9"/>
      <c r="F8" s="9"/>
    </row>
    <row r="9" spans="1:6" ht="16.5" customHeight="1">
      <c r="A9" s="7">
        <v>4</v>
      </c>
      <c r="B9" s="8" t="s">
        <v>184</v>
      </c>
      <c r="C9" s="9"/>
      <c r="D9" s="9"/>
      <c r="E9" s="9"/>
      <c r="F9" s="9"/>
    </row>
    <row r="10" spans="1:6" ht="16.5" customHeight="1">
      <c r="A10" s="7">
        <v>5</v>
      </c>
      <c r="B10" s="8" t="s">
        <v>185</v>
      </c>
      <c r="C10" s="9"/>
      <c r="D10" s="9"/>
      <c r="E10" s="9"/>
      <c r="F10" s="9"/>
    </row>
    <row r="11" spans="1:6" ht="16.5" customHeight="1">
      <c r="A11" s="7">
        <v>6</v>
      </c>
      <c r="B11" s="8" t="s">
        <v>186</v>
      </c>
      <c r="C11" s="9">
        <f>SUM(C12:C13)</f>
        <v>4.8600000000000003</v>
      </c>
      <c r="D11" s="9">
        <f>SUM(D12:D13)</f>
        <v>4.8600000000000003</v>
      </c>
      <c r="E11" s="9"/>
      <c r="F11" s="9"/>
    </row>
    <row r="12" spans="1:6" ht="16.5" customHeight="1">
      <c r="A12" s="7">
        <v>7</v>
      </c>
      <c r="B12" s="8" t="s">
        <v>187</v>
      </c>
      <c r="C12" s="9"/>
      <c r="D12" s="9"/>
      <c r="E12" s="9"/>
      <c r="F12" s="9"/>
    </row>
    <row r="13" spans="1:6" ht="16.5" customHeight="1">
      <c r="A13" s="7">
        <v>8</v>
      </c>
      <c r="B13" s="8" t="s">
        <v>188</v>
      </c>
      <c r="C13" s="10">
        <v>4.8600000000000003</v>
      </c>
      <c r="D13" s="10">
        <v>4.8600000000000003</v>
      </c>
      <c r="E13" s="9"/>
      <c r="F13" s="9"/>
    </row>
    <row r="14" spans="1:6" ht="16.5" customHeight="1">
      <c r="A14" s="7">
        <v>9</v>
      </c>
      <c r="B14" s="8" t="s">
        <v>189</v>
      </c>
      <c r="C14" s="10">
        <v>3.78</v>
      </c>
      <c r="D14" s="10">
        <v>3.78</v>
      </c>
      <c r="E14" s="9"/>
      <c r="F14" s="9"/>
    </row>
  </sheetData>
  <mergeCells count="5">
    <mergeCell ref="A1:F1"/>
    <mergeCell ref="A2:D2"/>
    <mergeCell ref="C3:F3"/>
    <mergeCell ref="A3:A4"/>
    <mergeCell ref="B3:B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2022-03-03T03:16:00Z</dcterms:created>
  <dcterms:modified xsi:type="dcterms:W3CDTF">2022-07-21T02:20:08Z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2578DDF3BB6A4BC1AD41B6FA66C5C779</vt:lpwstr>
  </property>
  <property fmtid="{D5CDD505-2E9C-101B-9397-08002B2CF9AE}" pid="3" name="KSOProductBuildVer">
    <vt:lpwstr>2052-11.1.0.11830</vt:lpwstr>
  </property>
</Properties>
</file>