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2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'附表1-18'!$A$4:$AA$8</definedName>
    <definedName name="_xlnm._FilterDatabase" localSheetId="2" hidden="1">'附表1-3'!$A$4:$AA$59</definedName>
    <definedName name="_xlnm._FilterDatabase" localSheetId="4" hidden="1">'附表1-5'!$A$4:$AB$11</definedName>
    <definedName name="_xlnm._FilterDatabase" localSheetId="8" hidden="1">'附表1-9'!$A$4:$AA$8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'附表1-1'!$A$1:$B$14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14210" fullCalcOnLoad="1"/>
</workbook>
</file>

<file path=xl/calcChain.xml><?xml version="1.0" encoding="utf-8"?>
<calcChain xmlns="http://schemas.openxmlformats.org/spreadsheetml/2006/main">
  <c r="X15" i="30"/>
  <c r="W15"/>
  <c r="X14"/>
  <c r="W14"/>
  <c r="X13"/>
  <c r="W13"/>
  <c r="W12"/>
  <c r="V12"/>
  <c r="N12"/>
  <c r="M12"/>
  <c r="L12"/>
  <c r="H12"/>
  <c r="G12"/>
  <c r="F12"/>
  <c r="X5"/>
  <c r="W5"/>
  <c r="P5"/>
  <c r="O5"/>
  <c r="J5"/>
  <c r="I5"/>
  <c r="E5"/>
  <c r="X15" i="28"/>
  <c r="W15"/>
  <c r="X14"/>
  <c r="W14"/>
  <c r="X13"/>
  <c r="W13"/>
  <c r="W12"/>
  <c r="V12"/>
  <c r="N12"/>
  <c r="M12"/>
  <c r="L12"/>
  <c r="H12"/>
  <c r="G12"/>
  <c r="F12"/>
  <c r="X5"/>
  <c r="W5"/>
  <c r="P5"/>
  <c r="O5"/>
  <c r="J5"/>
  <c r="I5"/>
  <c r="E5"/>
  <c r="X12" i="27"/>
  <c r="W12"/>
  <c r="X11"/>
  <c r="W11"/>
  <c r="X10"/>
  <c r="W10"/>
  <c r="W9"/>
  <c r="V9"/>
  <c r="N9"/>
  <c r="M9"/>
  <c r="L9"/>
  <c r="H9"/>
  <c r="G9"/>
  <c r="F9"/>
  <c r="X8"/>
  <c r="W8"/>
  <c r="P8"/>
  <c r="O8"/>
  <c r="J8"/>
  <c r="I8"/>
  <c r="X7"/>
  <c r="W7"/>
  <c r="P7"/>
  <c r="O7"/>
  <c r="J7"/>
  <c r="I7"/>
  <c r="E7"/>
  <c r="X6"/>
  <c r="W6"/>
  <c r="P6"/>
  <c r="O6"/>
  <c r="J6"/>
  <c r="I6"/>
  <c r="X5"/>
  <c r="W5"/>
  <c r="P5"/>
  <c r="O5"/>
  <c r="J5"/>
  <c r="I5"/>
  <c r="E5"/>
  <c r="X25" i="26"/>
  <c r="W25"/>
  <c r="X24"/>
  <c r="W24"/>
  <c r="X23"/>
  <c r="W23"/>
  <c r="W22"/>
  <c r="V22"/>
  <c r="N22"/>
  <c r="M22"/>
  <c r="L22"/>
  <c r="H22"/>
  <c r="G22"/>
  <c r="F22"/>
  <c r="X21"/>
  <c r="W21"/>
  <c r="P21"/>
  <c r="O21"/>
  <c r="J21"/>
  <c r="I21"/>
  <c r="X20"/>
  <c r="W20"/>
  <c r="P20"/>
  <c r="O20"/>
  <c r="J20"/>
  <c r="I20"/>
  <c r="X18"/>
  <c r="W18"/>
  <c r="P18"/>
  <c r="O18"/>
  <c r="J18"/>
  <c r="I18"/>
  <c r="X17"/>
  <c r="W17"/>
  <c r="P17"/>
  <c r="O17"/>
  <c r="J17"/>
  <c r="I17"/>
  <c r="E17"/>
  <c r="X7"/>
  <c r="W7"/>
  <c r="P7"/>
  <c r="O7"/>
  <c r="J7"/>
  <c r="I7"/>
  <c r="X6"/>
  <c r="W6"/>
  <c r="P6"/>
  <c r="O6"/>
  <c r="J6"/>
  <c r="I6"/>
  <c r="X5"/>
  <c r="W5"/>
  <c r="P5"/>
  <c r="O5"/>
  <c r="J5"/>
  <c r="I5"/>
  <c r="E5"/>
  <c r="X12" i="24"/>
  <c r="W12"/>
  <c r="X11"/>
  <c r="W11"/>
  <c r="X10"/>
  <c r="W10"/>
  <c r="W9"/>
  <c r="V9"/>
  <c r="N9"/>
  <c r="M9"/>
  <c r="L9"/>
  <c r="H9"/>
  <c r="G9"/>
  <c r="F9"/>
  <c r="X8"/>
  <c r="W8"/>
  <c r="P8"/>
  <c r="O8"/>
  <c r="J8"/>
  <c r="I8"/>
  <c r="X7"/>
  <c r="W7"/>
  <c r="P7"/>
  <c r="O7"/>
  <c r="J7"/>
  <c r="I7"/>
  <c r="E7"/>
  <c r="X6"/>
  <c r="W6"/>
  <c r="P6"/>
  <c r="O6"/>
  <c r="J6"/>
  <c r="I6"/>
  <c r="X5"/>
  <c r="W5"/>
  <c r="P5"/>
  <c r="O5"/>
  <c r="J5"/>
  <c r="I5"/>
  <c r="E5"/>
  <c r="Z15" i="17"/>
  <c r="Y15"/>
  <c r="Z14"/>
  <c r="Y14"/>
  <c r="Z13"/>
  <c r="Y13"/>
  <c r="Y12"/>
  <c r="X12"/>
  <c r="P12"/>
  <c r="O12"/>
  <c r="N12"/>
  <c r="J12"/>
  <c r="I12"/>
  <c r="H12"/>
  <c r="Z5"/>
  <c r="Y5"/>
  <c r="R5"/>
  <c r="Q5"/>
  <c r="L5"/>
  <c r="K5"/>
  <c r="G5"/>
  <c r="Y20" i="14"/>
  <c r="X20"/>
  <c r="Q20"/>
  <c r="P20"/>
  <c r="K20"/>
  <c r="J20"/>
  <c r="Y19"/>
  <c r="X19"/>
  <c r="Q19"/>
  <c r="P19"/>
  <c r="K19"/>
  <c r="J19"/>
  <c r="Y18"/>
  <c r="X18"/>
  <c r="Q18"/>
  <c r="P18"/>
  <c r="K18"/>
  <c r="J18"/>
  <c r="Y21"/>
  <c r="X21"/>
  <c r="Q21"/>
  <c r="P21"/>
  <c r="K21"/>
  <c r="J21"/>
  <c r="Y11"/>
  <c r="X11"/>
  <c r="Q11"/>
  <c r="P11"/>
  <c r="K11"/>
  <c r="J11"/>
  <c r="Y10"/>
  <c r="X10"/>
  <c r="Q10"/>
  <c r="P10"/>
  <c r="K10"/>
  <c r="J10"/>
  <c r="Y9"/>
  <c r="X9"/>
  <c r="Q9"/>
  <c r="P9"/>
  <c r="K9"/>
  <c r="J9"/>
  <c r="Y14"/>
  <c r="X14"/>
  <c r="Q14"/>
  <c r="P14"/>
  <c r="K14"/>
  <c r="J14"/>
  <c r="Y13"/>
  <c r="X13"/>
  <c r="Q13"/>
  <c r="P13"/>
  <c r="K13"/>
  <c r="J13"/>
  <c r="Y12"/>
  <c r="X12"/>
  <c r="Q12"/>
  <c r="P12"/>
  <c r="K12"/>
  <c r="J12"/>
  <c r="Y17"/>
  <c r="X17"/>
  <c r="Q17"/>
  <c r="P17"/>
  <c r="K17"/>
  <c r="J17"/>
  <c r="Y16"/>
  <c r="X16"/>
  <c r="Q16"/>
  <c r="P16"/>
  <c r="K16"/>
  <c r="J16"/>
  <c r="Y15"/>
  <c r="X15"/>
  <c r="Q15"/>
  <c r="P15"/>
  <c r="K15"/>
  <c r="J15"/>
  <c r="Y11" i="12"/>
  <c r="X11"/>
  <c r="Q11"/>
  <c r="P11"/>
  <c r="K11"/>
  <c r="J11"/>
  <c r="Y10"/>
  <c r="X10"/>
  <c r="Q10"/>
  <c r="P10"/>
  <c r="K10"/>
  <c r="J10"/>
  <c r="Y9"/>
  <c r="X9"/>
  <c r="Q9"/>
  <c r="P9"/>
  <c r="K9"/>
  <c r="J9"/>
  <c r="Y11" i="9"/>
  <c r="X11"/>
  <c r="Q11"/>
  <c r="P11"/>
  <c r="K11"/>
  <c r="J11"/>
  <c r="Y10"/>
  <c r="X10"/>
  <c r="Q10"/>
  <c r="P10"/>
  <c r="K10"/>
  <c r="J10"/>
  <c r="Y9"/>
  <c r="X9"/>
  <c r="Q9"/>
  <c r="P9"/>
  <c r="K9"/>
  <c r="J9"/>
  <c r="F9"/>
  <c r="Y25" i="14"/>
  <c r="X25"/>
  <c r="Y24"/>
  <c r="X24"/>
  <c r="Y23"/>
  <c r="X23"/>
  <c r="X22"/>
  <c r="W22"/>
  <c r="O22"/>
  <c r="N22"/>
  <c r="M22"/>
  <c r="I22"/>
  <c r="H22"/>
  <c r="G2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15" i="12"/>
  <c r="X15"/>
  <c r="Y14"/>
  <c r="X14"/>
  <c r="Y13"/>
  <c r="X13"/>
  <c r="X12"/>
  <c r="W12"/>
  <c r="O12"/>
  <c r="N12"/>
  <c r="M12"/>
  <c r="I12"/>
  <c r="H12"/>
  <c r="G1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15" i="9"/>
  <c r="X15"/>
  <c r="Y14"/>
  <c r="X14"/>
  <c r="Y13"/>
  <c r="X13"/>
  <c r="X12"/>
  <c r="W12"/>
  <c r="O12"/>
  <c r="N12"/>
  <c r="M12"/>
  <c r="I12"/>
  <c r="H12"/>
  <c r="G1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W65" i="5"/>
  <c r="O65"/>
  <c r="N65"/>
  <c r="M65"/>
  <c r="I65"/>
  <c r="H65"/>
  <c r="G65"/>
  <c r="F5"/>
  <c r="J5"/>
  <c r="K5"/>
  <c r="P5"/>
  <c r="Q5"/>
  <c r="X5"/>
  <c r="Y5"/>
  <c r="J6"/>
  <c r="K6"/>
  <c r="P6"/>
  <c r="Q6"/>
  <c r="X6"/>
  <c r="Y6"/>
  <c r="J7"/>
  <c r="K7"/>
  <c r="P7"/>
  <c r="Q7"/>
  <c r="X7"/>
  <c r="Y7"/>
  <c r="J59"/>
  <c r="K59"/>
  <c r="P59"/>
  <c r="Q59"/>
  <c r="X59"/>
  <c r="Y59"/>
  <c r="X66"/>
  <c r="X65"/>
  <c r="Y66"/>
  <c r="X67"/>
  <c r="Y67"/>
  <c r="X68"/>
  <c r="Y68"/>
</calcChain>
</file>

<file path=xl/sharedStrings.xml><?xml version="1.0" encoding="utf-8"?>
<sst xmlns="http://schemas.openxmlformats.org/spreadsheetml/2006/main" count="820" uniqueCount="322">
  <si>
    <t>……</t>
    <phoneticPr fontId="4" type="noConversion"/>
  </si>
  <si>
    <t>2320301</t>
  </si>
  <si>
    <t>23203</t>
  </si>
  <si>
    <t>232</t>
  </si>
  <si>
    <t>……</t>
    <phoneticPr fontId="9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</si>
  <si>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</si>
  <si>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</si>
  <si>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</si>
  <si>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</si>
  <si>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</si>
  <si>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</si>
  <si>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</si>
  <si>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</si>
  <si>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2230101</t>
    <phoneticPr fontId="4" type="noConversion"/>
  </si>
  <si>
    <t>2090101</t>
    <phoneticPr fontId="4" type="noConversion"/>
  </si>
  <si>
    <t xml:space="preserve">    21208</t>
    <phoneticPr fontId="4" type="noConversion"/>
  </si>
  <si>
    <t>2230201</t>
    <phoneticPr fontId="4" type="noConversion"/>
  </si>
  <si>
    <t>2090201</t>
    <phoneticPr fontId="4" type="noConversion"/>
  </si>
  <si>
    <r>
      <rPr>
        <sz val="12"/>
        <rFont val="方正仿宋_GBK"/>
        <charset val="134"/>
      </rPr>
      <t>单位：万元</t>
    </r>
  </si>
  <si>
    <t>预算数</t>
    <phoneticPr fontId="9" type="noConversion"/>
  </si>
  <si>
    <r>
      <rPr>
        <sz val="11"/>
        <rFont val="方正仿宋_GBK"/>
        <charset val="134"/>
      </rPr>
      <t>单位：万元</t>
    </r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</si>
  <si>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</si>
  <si>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</si>
  <si>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</si>
  <si>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</si>
  <si>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</si>
  <si>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r>
      <rPr>
        <b/>
        <sz val="11"/>
        <rFont val="方正仿宋_GBK"/>
        <charset val="134"/>
      </rPr>
      <t>一般公共服务支出</t>
    </r>
  </si>
  <si>
    <r>
      <rPr>
        <sz val="11"/>
        <rFont val="方正仿宋_GBK"/>
        <charset val="134"/>
      </rPr>
      <t>一般公共服务支出类合计</t>
    </r>
  </si>
  <si>
    <r>
      <t xml:space="preserve"> </t>
    </r>
    <r>
      <rPr>
        <sz val="11"/>
        <rFont val="方正仿宋_GBK"/>
        <charset val="134"/>
      </rPr>
      <t>人大事务款合计</t>
    </r>
  </si>
  <si>
    <r>
      <t xml:space="preserve">  </t>
    </r>
    <r>
      <rPr>
        <sz val="11"/>
        <rFont val="方正仿宋_GBK"/>
        <charset val="134"/>
      </rPr>
      <t>行政运行项合计</t>
    </r>
  </si>
  <si>
    <r>
      <t xml:space="preserve">  </t>
    </r>
    <r>
      <rPr>
        <sz val="11"/>
        <rFont val="方正仿宋_GBK"/>
        <charset val="134"/>
      </rPr>
      <t>其他人大事务支出项合计</t>
    </r>
  </si>
  <si>
    <r>
      <rPr>
        <b/>
        <sz val="11"/>
        <rFont val="方正仿宋_GBK"/>
        <charset val="134"/>
      </rPr>
      <t>合计</t>
    </r>
  </si>
  <si>
    <r>
      <rPr>
        <sz val="9"/>
        <rFont val="宋体"/>
        <charset val="134"/>
      </rPr>
      <t>债务付息支出类合计</t>
    </r>
  </si>
  <si>
    <r>
      <t xml:space="preserve"> </t>
    </r>
    <r>
      <rPr>
        <sz val="9"/>
        <rFont val="宋体"/>
        <charset val="134"/>
      </rPr>
      <t>地方政府一般债务付息支出款合计</t>
    </r>
  </si>
  <si>
    <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</si>
  <si>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4" type="noConversion"/>
  </si>
  <si>
    <r>
      <rPr>
        <b/>
        <sz val="11"/>
        <rFont val="方正书宋_GBK"/>
        <charset val="134"/>
      </rPr>
      <t>预算数</t>
    </r>
    <phoneticPr fontId="4" type="noConversion"/>
  </si>
  <si>
    <t>201</t>
    <phoneticPr fontId="4" type="noConversion"/>
  </si>
  <si>
    <r>
      <rPr>
        <sz val="11"/>
        <rFont val="方正仿宋_GBK"/>
        <charset val="134"/>
      </rPr>
      <t>单位：万元</t>
    </r>
    <phoneticPr fontId="9" type="noConversion"/>
  </si>
  <si>
    <r>
      <rPr>
        <b/>
        <sz val="11"/>
        <rFont val="方正仿宋_GBK"/>
        <charset val="134"/>
      </rPr>
      <t>合计</t>
    </r>
    <phoneticPr fontId="9" type="noConversion"/>
  </si>
  <si>
    <r>
      <rPr>
        <b/>
        <sz val="11"/>
        <rFont val="方正书宋_GBK"/>
        <charset val="134"/>
      </rPr>
      <t>科目编码</t>
    </r>
    <phoneticPr fontId="9" type="noConversion"/>
  </si>
  <si>
    <r>
      <rPr>
        <b/>
        <sz val="11"/>
        <rFont val="方正书宋_GBK"/>
        <charset val="134"/>
      </rPr>
      <t>科目名称</t>
    </r>
    <phoneticPr fontId="9" type="noConversion"/>
  </si>
  <si>
    <r>
      <rPr>
        <b/>
        <sz val="11"/>
        <rFont val="方正书宋_GBK"/>
        <charset val="134"/>
      </rPr>
      <t>预算数</t>
    </r>
    <phoneticPr fontId="9" type="noConversion"/>
  </si>
  <si>
    <r>
      <rPr>
        <sz val="11"/>
        <rFont val="方正仿宋_GBK"/>
        <charset val="134"/>
      </rPr>
      <t>单位：万元</t>
    </r>
    <phoneticPr fontId="9" type="noConversion"/>
  </si>
  <si>
    <r>
      <rPr>
        <b/>
        <sz val="11"/>
        <rFont val="方正书宋_GBK"/>
        <charset val="134"/>
      </rPr>
      <t>科目编码</t>
    </r>
    <phoneticPr fontId="9" type="noConversion"/>
  </si>
  <si>
    <r>
      <rPr>
        <b/>
        <sz val="11"/>
        <rFont val="方正书宋_GBK"/>
        <charset val="134"/>
      </rPr>
      <t>科目名称</t>
    </r>
    <phoneticPr fontId="9" type="noConversion"/>
  </si>
  <si>
    <r>
      <rPr>
        <b/>
        <sz val="11"/>
        <rFont val="方正书宋_GBK"/>
        <charset val="134"/>
      </rPr>
      <t>预算数</t>
    </r>
    <phoneticPr fontId="9" type="noConversion"/>
  </si>
  <si>
    <r>
      <rPr>
        <b/>
        <sz val="11"/>
        <rFont val="方正仿宋_GBK"/>
        <charset val="134"/>
      </rPr>
      <t>合计</t>
    </r>
    <phoneticPr fontId="9" type="noConversion"/>
  </si>
  <si>
    <r>
      <rPr>
        <b/>
        <sz val="11"/>
        <rFont val="方正仿宋_GBK"/>
        <charset val="134"/>
      </rPr>
      <t>城乡社区支出</t>
    </r>
    <phoneticPr fontId="4" type="noConversion"/>
  </si>
  <si>
    <t>预算数</t>
    <phoneticPr fontId="4" type="noConversion"/>
  </si>
  <si>
    <t>212</t>
    <phoneticPr fontId="4" type="noConversion"/>
  </si>
  <si>
    <r>
      <rPr>
        <sz val="11"/>
        <rFont val="方正仿宋_GBK"/>
        <charset val="134"/>
      </rPr>
      <t>国有土地使用权出让收入及对应专项债务收入安排的支出</t>
    </r>
    <phoneticPr fontId="4" type="noConversion"/>
  </si>
  <si>
    <t>合计</t>
    <phoneticPr fontId="4" type="noConversion"/>
  </si>
  <si>
    <r>
      <rPr>
        <sz val="11"/>
        <rFont val="方正仿宋_GBK"/>
        <charset val="134"/>
      </rPr>
      <t>单位：万元</t>
    </r>
    <phoneticPr fontId="9" type="noConversion"/>
  </si>
  <si>
    <t>223</t>
    <phoneticPr fontId="4" type="noConversion"/>
  </si>
  <si>
    <t>22301</t>
    <phoneticPr fontId="4" type="noConversion"/>
  </si>
  <si>
    <t>22302</t>
    <phoneticPr fontId="4" type="noConversion"/>
  </si>
  <si>
    <t>209</t>
    <phoneticPr fontId="4" type="noConversion"/>
  </si>
  <si>
    <t>20901</t>
    <phoneticPr fontId="4" type="noConversion"/>
  </si>
  <si>
    <t>20902</t>
    <phoneticPr fontId="4" type="noConversion"/>
  </si>
  <si>
    <r>
      <rPr>
        <sz val="10.5"/>
        <rFont val="方正仿宋_GBK"/>
        <charset val="134"/>
      </rPr>
      <t>单位：万元</t>
    </r>
  </si>
  <si>
    <r>
      <rPr>
        <b/>
        <sz val="11"/>
        <rFont val="方正书宋_GBK"/>
        <charset val="134"/>
      </rPr>
      <t>税收返还</t>
    </r>
    <phoneticPr fontId="4" type="noConversion"/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</si>
  <si>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</si>
  <si>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</si>
  <si>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</si>
  <si>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r>
      <rPr>
        <sz val="9"/>
        <rFont val="方正仿宋_GBK"/>
        <charset val="134"/>
      </rPr>
      <t>一般公共服务支出类合计</t>
    </r>
  </si>
  <si>
    <r>
      <t xml:space="preserve"> </t>
    </r>
    <r>
      <rPr>
        <sz val="9"/>
        <rFont val="方正仿宋_GBK"/>
        <charset val="134"/>
      </rPr>
      <t>人大事务款合计</t>
    </r>
  </si>
  <si>
    <r>
      <t xml:space="preserve">  </t>
    </r>
    <r>
      <rPr>
        <sz val="9"/>
        <rFont val="方正仿宋_GBK"/>
        <charset val="134"/>
      </rPr>
      <t>行政运行项合计</t>
    </r>
  </si>
  <si>
    <r>
      <rPr>
        <b/>
        <sz val="11"/>
        <rFont val="方正仿宋_GBK"/>
        <charset val="134"/>
      </rPr>
      <t>合计</t>
    </r>
    <phoneticPr fontId="4" type="noConversion"/>
  </si>
  <si>
    <r>
      <rPr>
        <b/>
        <sz val="11"/>
        <rFont val="方正仿宋_GBK"/>
        <charset val="134"/>
      </rPr>
      <t>社会保险基金支出</t>
    </r>
    <phoneticPr fontId="4" type="noConversion"/>
  </si>
  <si>
    <r>
      <rPr>
        <b/>
        <sz val="11"/>
        <rFont val="方正仿宋_GBK"/>
        <charset val="134"/>
      </rPr>
      <t>基本养老保险基金支出</t>
    </r>
    <phoneticPr fontId="4" type="noConversion"/>
  </si>
  <si>
    <r>
      <rPr>
        <sz val="11"/>
        <rFont val="方正仿宋_GBK"/>
        <charset val="134"/>
      </rPr>
      <t>基本养老金</t>
    </r>
    <phoneticPr fontId="4" type="noConversion"/>
  </si>
  <si>
    <r>
      <rPr>
        <b/>
        <sz val="11"/>
        <rFont val="方正仿宋_GBK"/>
        <charset val="134"/>
      </rPr>
      <t>失业保险基金支出</t>
    </r>
    <phoneticPr fontId="4" type="noConversion"/>
  </si>
  <si>
    <r>
      <rPr>
        <b/>
        <sz val="11"/>
        <rFont val="方正仿宋_GBK"/>
        <charset val="134"/>
      </rPr>
      <t>社保保险基金收入</t>
    </r>
    <phoneticPr fontId="9" type="noConversion"/>
  </si>
  <si>
    <r>
      <t xml:space="preserve"> </t>
    </r>
    <r>
      <rPr>
        <b/>
        <sz val="11"/>
        <rFont val="方正仿宋_GBK"/>
        <charset val="134"/>
      </rPr>
      <t>基本养老保险基金收入</t>
    </r>
    <phoneticPr fontId="4" type="noConversion"/>
  </si>
  <si>
    <r>
      <rPr>
        <sz val="11"/>
        <rFont val="方正仿宋_GBK"/>
        <charset val="134"/>
      </rPr>
      <t>基本养老保险费收入</t>
    </r>
    <phoneticPr fontId="9" type="noConversion"/>
  </si>
  <si>
    <r>
      <rPr>
        <b/>
        <sz val="11"/>
        <rFont val="方正仿宋_GBK"/>
        <charset val="134"/>
      </rPr>
      <t>失业保险基金收入</t>
    </r>
    <phoneticPr fontId="4" type="noConversion"/>
  </si>
  <si>
    <r>
      <rPr>
        <sz val="11"/>
        <rFont val="方正仿宋_GBK"/>
        <charset val="134"/>
      </rPr>
      <t>失业保险费收入</t>
    </r>
    <phoneticPr fontId="9" type="noConversion"/>
  </si>
  <si>
    <r>
      <rPr>
        <b/>
        <sz val="11"/>
        <rFont val="方正书宋_GBK"/>
        <charset val="134"/>
      </rPr>
      <t>预算数</t>
    </r>
    <phoneticPr fontId="4" type="noConversion"/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</si>
  <si>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</si>
  <si>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</si>
  <si>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</si>
  <si>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r>
      <rPr>
        <b/>
        <sz val="11"/>
        <rFont val="方正仿宋_GBK"/>
        <charset val="134"/>
      </rPr>
      <t>国有资本经营预算支出</t>
    </r>
    <phoneticPr fontId="4" type="noConversion"/>
  </si>
  <si>
    <r>
      <rPr>
        <sz val="11"/>
        <rFont val="方正仿宋_GBK"/>
        <charset val="134"/>
      </rPr>
      <t>厂办大集体改革支出</t>
    </r>
    <phoneticPr fontId="4" type="noConversion"/>
  </si>
  <si>
    <r>
      <t xml:space="preserve">  </t>
    </r>
    <r>
      <rPr>
        <sz val="9"/>
        <rFont val="方正仿宋_GBK"/>
        <charset val="134"/>
      </rPr>
      <t>其他人大事务支出项合计</t>
    </r>
  </si>
  <si>
    <r>
      <rPr>
        <b/>
        <sz val="11"/>
        <rFont val="方正仿宋_GBK"/>
        <charset val="134"/>
      </rPr>
      <t>国有企业资本金注入</t>
    </r>
    <phoneticPr fontId="4" type="noConversion"/>
  </si>
  <si>
    <r>
      <rPr>
        <sz val="11"/>
        <rFont val="方正仿宋_GBK"/>
        <charset val="134"/>
      </rPr>
      <t>国有经济结构调整支出</t>
    </r>
    <phoneticPr fontId="4" type="noConversion"/>
  </si>
  <si>
    <t>10203</t>
    <phoneticPr fontId="4" type="noConversion"/>
  </si>
  <si>
    <t>基本医疗保险基金收入</t>
    <phoneticPr fontId="4" type="noConversion"/>
  </si>
  <si>
    <t>基本医疗保险费收入</t>
    <phoneticPr fontId="9" type="noConversion"/>
  </si>
  <si>
    <t>10204</t>
    <phoneticPr fontId="4" type="noConversion"/>
  </si>
  <si>
    <t>工伤保险基金收入</t>
    <phoneticPr fontId="4" type="noConversion"/>
  </si>
  <si>
    <t>工伤保险费收入</t>
    <phoneticPr fontId="9" type="noConversion"/>
  </si>
  <si>
    <t>10205</t>
    <phoneticPr fontId="4" type="noConversion"/>
  </si>
  <si>
    <t>生育保险基金收入</t>
    <phoneticPr fontId="4" type="noConversion"/>
  </si>
  <si>
    <t>生育保险费收入</t>
    <phoneticPr fontId="9" type="noConversion"/>
  </si>
  <si>
    <t>20903</t>
    <phoneticPr fontId="4" type="noConversion"/>
  </si>
  <si>
    <t>基本医疗保险基金支出</t>
    <phoneticPr fontId="4" type="noConversion"/>
  </si>
  <si>
    <t>2090301</t>
    <phoneticPr fontId="4" type="noConversion"/>
  </si>
  <si>
    <t>基本医疗保险统筹基金</t>
    <phoneticPr fontId="4" type="noConversion"/>
  </si>
  <si>
    <t>20904</t>
    <phoneticPr fontId="4" type="noConversion"/>
  </si>
  <si>
    <t>2090401</t>
    <phoneticPr fontId="4" type="noConversion"/>
  </si>
  <si>
    <t>工伤保险待遇</t>
    <phoneticPr fontId="4" type="noConversion"/>
  </si>
  <si>
    <t>20905</t>
    <phoneticPr fontId="4" type="noConversion"/>
  </si>
  <si>
    <t>生育保险基金支出</t>
    <phoneticPr fontId="4" type="noConversion"/>
  </si>
  <si>
    <t>2090501</t>
    <phoneticPr fontId="4" type="noConversion"/>
  </si>
  <si>
    <t>生育保险金</t>
    <phoneticPr fontId="4" type="noConversion"/>
  </si>
  <si>
    <t>工伤保险基金支出</t>
    <phoneticPr fontId="4" type="noConversion"/>
  </si>
  <si>
    <t>项目名称</t>
    <phoneticPr fontId="4" type="noConversion"/>
  </si>
  <si>
    <t>一般性转移支付</t>
    <phoneticPr fontId="4" type="noConversion"/>
  </si>
  <si>
    <t>失业保险金</t>
    <phoneticPr fontId="4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</si>
  <si>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4" type="noConversion"/>
  </si>
  <si>
    <t>……</t>
    <phoneticPr fontId="4" type="noConversion"/>
  </si>
  <si>
    <r>
      <rPr>
        <b/>
        <sz val="11"/>
        <rFont val="方正书宋_GBK"/>
        <charset val="134"/>
      </rPr>
      <t>一般性转移支付</t>
    </r>
    <phoneticPr fontId="4" type="noConversion"/>
  </si>
  <si>
    <r>
      <rPr>
        <sz val="11"/>
        <rFont val="方正仿宋_GBK"/>
        <charset val="134"/>
      </rPr>
      <t>未分配数</t>
    </r>
    <phoneticPr fontId="4" type="noConversion"/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</si>
  <si>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1</t>
    </r>
    <phoneticPr fontId="4" type="noConversion"/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</si>
  <si>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</si>
  <si>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</si>
  <si>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</si>
  <si>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</si>
  <si>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4" type="noConversion"/>
  </si>
  <si>
    <t>一、本级支出</t>
    <phoneticPr fontId="4" type="noConversion"/>
  </si>
  <si>
    <t>一般公共服务支出</t>
    <phoneticPr fontId="4" type="noConversion"/>
  </si>
  <si>
    <t>国防支出</t>
    <phoneticPr fontId="4" type="noConversion"/>
  </si>
  <si>
    <t>二、对下税收返还和转移支付</t>
    <phoneticPr fontId="4" type="noConversion"/>
  </si>
  <si>
    <t>税收返还</t>
    <phoneticPr fontId="4" type="noConversion"/>
  </si>
  <si>
    <t>转移支付</t>
    <phoneticPr fontId="4" type="noConversion"/>
  </si>
  <si>
    <t>专项转移支付</t>
    <phoneticPr fontId="4" type="noConversion"/>
  </si>
  <si>
    <t>二、对下转移支付</t>
    <phoneticPr fontId="4" type="noConversion"/>
  </si>
  <si>
    <t>解决历史遗留问题及改革成本支出</t>
    <phoneticPr fontId="4" type="noConversion"/>
  </si>
  <si>
    <t>一、税收收入</t>
    <phoneticPr fontId="4" type="noConversion"/>
  </si>
  <si>
    <t>二、非税收入</t>
    <phoneticPr fontId="4" type="noConversion"/>
  </si>
  <si>
    <t>项目</t>
    <phoneticPr fontId="9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</si>
  <si>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4" type="noConversion"/>
  </si>
  <si>
    <t>一、利润收入</t>
    <phoneticPr fontId="9" type="noConversion"/>
  </si>
  <si>
    <t>二、股利、股息收入</t>
    <phoneticPr fontId="9" type="noConversion"/>
  </si>
  <si>
    <t>一般公共预算支出表</t>
    <phoneticPr fontId="9" type="noConversion"/>
  </si>
  <si>
    <t>一般公共预算本级支出表</t>
    <phoneticPr fontId="9" type="noConversion"/>
  </si>
  <si>
    <t>一般公共预算本级基本支出表</t>
    <phoneticPr fontId="9" type="noConversion"/>
  </si>
  <si>
    <t>专项转移支付</t>
    <phoneticPr fontId="4" type="noConversion"/>
  </si>
  <si>
    <t>一般公共预算专项转移支付分项目安排情况表</t>
    <phoneticPr fontId="9" type="noConversion"/>
  </si>
  <si>
    <t>预算数</t>
    <phoneticPr fontId="9" type="noConversion"/>
  </si>
  <si>
    <t>政府性基金预算支出表</t>
    <phoneticPr fontId="9" type="noConversion"/>
  </si>
  <si>
    <t>政府性基金预算本级支出表</t>
    <phoneticPr fontId="9" type="noConversion"/>
  </si>
  <si>
    <t>政府性基金预算专项转移支付分地区安排情况表</t>
    <phoneticPr fontId="9" type="noConversion"/>
  </si>
  <si>
    <t>预算数</t>
    <phoneticPr fontId="4" type="noConversion"/>
  </si>
  <si>
    <t>地区名称</t>
    <phoneticPr fontId="4" type="noConversion"/>
  </si>
  <si>
    <t>地区名称</t>
    <phoneticPr fontId="4" type="noConversion"/>
  </si>
  <si>
    <t>政府性基金预算专项转移支付分项目安排情况表</t>
    <phoneticPr fontId="9" type="noConversion"/>
  </si>
  <si>
    <t>国有资本经营预算收入表</t>
    <phoneticPr fontId="9" type="noConversion"/>
  </si>
  <si>
    <t>国有资本经营预算支出表</t>
    <phoneticPr fontId="9" type="noConversion"/>
  </si>
  <si>
    <t>国有资本经营预算本级支出表</t>
    <phoneticPr fontId="9" type="noConversion"/>
  </si>
  <si>
    <t>国有资本经营预算专项转移支付分地区安排情况表</t>
    <phoneticPr fontId="9" type="noConversion"/>
  </si>
  <si>
    <t>国有资本经营预算专项转移支付分项目安排情况表</t>
    <phoneticPr fontId="9" type="noConversion"/>
  </si>
  <si>
    <t>社会保险基金预算支出表</t>
    <phoneticPr fontId="9" type="noConversion"/>
  </si>
  <si>
    <t>社会保险基金预算收入表</t>
    <phoneticPr fontId="9" type="noConversion"/>
  </si>
  <si>
    <t>一般公共预算收入表</t>
    <phoneticPr fontId="9" type="noConversion"/>
  </si>
  <si>
    <t>政府性基金预算收入表</t>
    <phoneticPr fontId="9" type="noConversion"/>
  </si>
  <si>
    <r>
      <rPr>
        <b/>
        <sz val="11"/>
        <rFont val="方正书宋_GBK"/>
        <charset val="134"/>
      </rPr>
      <t>预算数</t>
    </r>
    <phoneticPr fontId="9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</si>
  <si>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4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</si>
  <si>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9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</si>
  <si>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4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</si>
  <si>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4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</si>
  <si>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9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</si>
  <si>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4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</si>
  <si>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4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</si>
  <si>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4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</si>
  <si>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9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</si>
  <si>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4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</si>
  <si>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4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</si>
  <si>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4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</si>
  <si>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4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</si>
  <si>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9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</si>
  <si>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4" type="noConversion"/>
  </si>
  <si>
    <t>一般公共预算税收返还、一般性和专项转移支付分地区
安排情况表</t>
    <phoneticPr fontId="9" type="noConversion"/>
  </si>
  <si>
    <t>　　增值税</t>
  </si>
  <si>
    <t>　　营业税</t>
  </si>
  <si>
    <t>　　企业所得税</t>
  </si>
  <si>
    <t>　　个人所得税</t>
  </si>
  <si>
    <t>　　城市维护建设税</t>
  </si>
  <si>
    <t>　　印花税</t>
  </si>
  <si>
    <t>71</t>
    <phoneticPr fontId="4" type="noConversion"/>
  </si>
  <si>
    <t>380</t>
    <phoneticPr fontId="4" type="noConversion"/>
  </si>
  <si>
    <t>1</t>
    <phoneticPr fontId="4" type="noConversion"/>
  </si>
  <si>
    <t>公共安全支出</t>
  </si>
  <si>
    <t>2</t>
    <phoneticPr fontId="4" type="noConversion"/>
  </si>
  <si>
    <t>文化体育与传媒支出</t>
  </si>
  <si>
    <t>23</t>
    <phoneticPr fontId="4" type="noConversion"/>
  </si>
  <si>
    <t>社会保障和就业支出</t>
  </si>
  <si>
    <t>48</t>
    <phoneticPr fontId="4" type="noConversion"/>
  </si>
  <si>
    <t>医疗卫生与计划生育支出</t>
  </si>
  <si>
    <t>145</t>
    <phoneticPr fontId="4" type="noConversion"/>
  </si>
  <si>
    <t>农林水支出</t>
  </si>
  <si>
    <t>64</t>
    <phoneticPr fontId="4" type="noConversion"/>
  </si>
  <si>
    <t>交通运输支出</t>
  </si>
  <si>
    <t>11</t>
    <phoneticPr fontId="4" type="noConversion"/>
  </si>
  <si>
    <t>资源勘探信息等支出</t>
  </si>
  <si>
    <t>住房保障支出</t>
  </si>
  <si>
    <t>29</t>
    <phoneticPr fontId="4" type="noConversion"/>
  </si>
  <si>
    <t>705</t>
    <phoneticPr fontId="4" type="noConversion"/>
  </si>
  <si>
    <t xml:space="preserve">  政府办公厅(室)及相关机构事务</t>
  </si>
  <si>
    <t xml:space="preserve">    行政运行</t>
  </si>
  <si>
    <t xml:space="preserve">    一般行政管理事务</t>
  </si>
  <si>
    <t xml:space="preserve">    事业运行</t>
  </si>
  <si>
    <t xml:space="preserve">  财政事务</t>
  </si>
  <si>
    <t xml:space="preserve">    其他财政事务支出</t>
  </si>
  <si>
    <t xml:space="preserve">  纪检监察事务</t>
  </si>
  <si>
    <t xml:space="preserve">  宗教事务</t>
  </si>
  <si>
    <t xml:space="preserve">    宗教工作专项</t>
  </si>
  <si>
    <t xml:space="preserve">  党委办公厅(室)及相关机构事务</t>
  </si>
  <si>
    <t>国防支出</t>
  </si>
  <si>
    <t xml:space="preserve">  国防动员</t>
  </si>
  <si>
    <t xml:space="preserve">    兵役征集</t>
  </si>
  <si>
    <t xml:space="preserve">  法院</t>
  </si>
  <si>
    <t xml:space="preserve">    “两庭”建设</t>
  </si>
  <si>
    <t xml:space="preserve">  文化</t>
  </si>
  <si>
    <t xml:space="preserve">    群众文化</t>
  </si>
  <si>
    <t xml:space="preserve">  其他文化体育与传媒支出(款)</t>
  </si>
  <si>
    <t xml:space="preserve">    其他文化体育与传媒支出(项)</t>
  </si>
  <si>
    <t xml:space="preserve">  行政事业单位离退休</t>
  </si>
  <si>
    <t xml:space="preserve">    未归口管理的行政单位离退休</t>
  </si>
  <si>
    <t xml:space="preserve">  抚恤</t>
  </si>
  <si>
    <t xml:space="preserve">    优抚事业单位支出</t>
  </si>
  <si>
    <t xml:space="preserve">  临时救助</t>
  </si>
  <si>
    <t xml:space="preserve">    临时救助支出</t>
  </si>
  <si>
    <t xml:space="preserve">  其他社会保障和就业支出(款)</t>
  </si>
  <si>
    <t xml:space="preserve">    其他社会保障和就业支出(项)</t>
  </si>
  <si>
    <t xml:space="preserve">  医疗保障</t>
  </si>
  <si>
    <t xml:space="preserve">    行政单位医疗</t>
  </si>
  <si>
    <t xml:space="preserve">  计划生育事务</t>
  </si>
  <si>
    <t xml:space="preserve">    计划生育服务</t>
  </si>
  <si>
    <t xml:space="preserve">    其他计划生育事务支出</t>
  </si>
  <si>
    <t xml:space="preserve">  农业</t>
  </si>
  <si>
    <t xml:space="preserve">    对高校毕业生到基层任职补助</t>
  </si>
  <si>
    <t xml:space="preserve">  水利</t>
  </si>
  <si>
    <t xml:space="preserve">    防汛</t>
  </si>
  <si>
    <t xml:space="preserve">    其他水利支出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</si>
  <si>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</si>
  <si>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</si>
  <si>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</si>
  <si>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公路水路运输</t>
  </si>
  <si>
    <t xml:space="preserve">    公路改建</t>
  </si>
  <si>
    <t xml:space="preserve">  安全生产监管</t>
  </si>
  <si>
    <t xml:space="preserve">    安全监管监察专项</t>
  </si>
  <si>
    <t xml:space="preserve">  保障性安居工程支出</t>
  </si>
  <si>
    <t xml:space="preserve">    农村危房改造</t>
  </si>
  <si>
    <t xml:space="preserve">  住房改革支出</t>
  </si>
  <si>
    <t xml:space="preserve">    住房公积金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</si>
  <si>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</si>
  <si>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</si>
  <si>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</si>
  <si>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</si>
  <si>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</si>
  <si>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</si>
  <si>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</si>
  <si>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</si>
  <si>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30104</t>
  </si>
  <si>
    <t>社会保障缴费</t>
  </si>
  <si>
    <t>302</t>
  </si>
  <si>
    <t>商品和服务支出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</si>
  <si>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</si>
  <si>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</si>
  <si>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</si>
  <si>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</si>
  <si>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</si>
  <si>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</si>
  <si>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</si>
  <si>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</si>
  <si>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</si>
  <si>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</si>
  <si>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</si>
  <si>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</si>
  <si>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</si>
  <si>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维修（护）费</t>
  </si>
  <si>
    <t>30217</t>
  </si>
  <si>
    <t>公务接待费</t>
  </si>
  <si>
    <t>30218</t>
  </si>
  <si>
    <t>专用材料费</t>
  </si>
  <si>
    <t>30226</t>
  </si>
  <si>
    <t>劳务费</t>
  </si>
  <si>
    <t>5</t>
    <phoneticPr fontId="4" type="noConversion"/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</si>
  <si>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</si>
  <si>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</si>
  <si>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</si>
  <si>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</si>
  <si>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</si>
  <si>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</si>
  <si>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28</t>
    <phoneticPr fontId="4" type="noConversion"/>
  </si>
  <si>
    <t>30302</t>
  </si>
  <si>
    <t>退休费</t>
  </si>
  <si>
    <t>30305</t>
  </si>
  <si>
    <t>生活补助</t>
  </si>
  <si>
    <t>30306</t>
  </si>
  <si>
    <t>救济费</t>
  </si>
  <si>
    <t>30307</t>
  </si>
  <si>
    <t>医疗费</t>
  </si>
  <si>
    <t>30311</t>
  </si>
  <si>
    <t>住房公积金</t>
  </si>
  <si>
    <t>30399</t>
  </si>
  <si>
    <t>其他对个人和家庭的补助支出</t>
  </si>
  <si>
    <t>310</t>
  </si>
  <si>
    <t>其他资本性支出</t>
  </si>
  <si>
    <t>31001</t>
  </si>
  <si>
    <t>房屋建筑物购建</t>
  </si>
  <si>
    <t>31002</t>
  </si>
  <si>
    <t>办公设备购置</t>
  </si>
  <si>
    <t>31005</t>
  </si>
  <si>
    <t>基础设施建设</t>
  </si>
  <si>
    <t>31006</t>
  </si>
  <si>
    <t>大型修缮</t>
  </si>
  <si>
    <t>31009</t>
  </si>
  <si>
    <t>土地补偿</t>
  </si>
  <si>
    <t>31099</t>
  </si>
  <si>
    <t>一、国有土地使用权出让收入</t>
    <phoneticPr fontId="4" type="noConversion"/>
  </si>
  <si>
    <t>二、彩票公益金收入</t>
    <phoneticPr fontId="4" type="noConversion"/>
  </si>
  <si>
    <t xml:space="preserve">  国有土地使用权出让收入及对应专项债务收入安排的支出</t>
  </si>
  <si>
    <t>2120804</t>
    <phoneticPr fontId="4" type="noConversion"/>
  </si>
  <si>
    <r>
      <t xml:space="preserve"> </t>
    </r>
    <r>
      <rPr>
        <sz val="11"/>
        <color indexed="8"/>
        <rFont val="宋体"/>
        <charset val="134"/>
      </rPr>
      <t xml:space="preserve">   其他国有土地使用权出让收入安排的支出</t>
    </r>
    <phoneticPr fontId="4" type="noConversion"/>
  </si>
  <si>
    <t>其他支出</t>
    <phoneticPr fontId="4" type="noConversion"/>
  </si>
  <si>
    <r>
      <t xml:space="preserve"> </t>
    </r>
    <r>
      <rPr>
        <sz val="12"/>
        <rFont val="宋体"/>
        <charset val="134"/>
      </rPr>
      <t xml:space="preserve"> 彩票公益金安排的支出</t>
    </r>
    <phoneticPr fontId="4" type="noConversion"/>
  </si>
  <si>
    <t xml:space="preserve">    用于社会福利的彩票公益金支出</t>
    <phoneticPr fontId="4" type="noConversion"/>
  </si>
  <si>
    <t>69</t>
    <phoneticPr fontId="4" type="noConversion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</si>
</sst>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</numFmts>
  <fonts count="3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charset val="134"/>
    </font>
    <font>
      <sz val="9"/>
      <name val="宋体"/>
      <charset val="134"/>
    </font>
    <font>
      <sz val="12"/>
      <name val="方正仿宋_GBK"/>
      <charset val="134"/>
    </font>
    <font>
      <b/>
      <sz val="12"/>
      <name val="Times New Roman"/>
      <family val="1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charset val="134"/>
    </font>
    <font>
      <sz val="11"/>
      <name val="黑体"/>
      <family val="3"/>
      <charset val="134"/>
    </font>
    <font>
      <sz val="11"/>
      <name val="方正书宋_GBK"/>
      <charset val="134"/>
    </font>
    <font>
      <b/>
      <sz val="11"/>
      <name val="方正书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charset val="134"/>
    </font>
    <font>
      <sz val="9"/>
      <name val="方正仿宋_GBK"/>
      <charset val="134"/>
    </font>
    <font>
      <sz val="9"/>
      <name val="方正书宋_GBK"/>
      <charset val="134"/>
    </font>
    <font>
      <b/>
      <sz val="9"/>
      <name val="方正书宋_GBK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5" fillId="0" borderId="0"/>
    <xf numFmtId="0" fontId="5" fillId="0" borderId="0"/>
    <xf numFmtId="0" fontId="5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37" fontId="15" fillId="0" borderId="0"/>
    <xf numFmtId="0" fontId="16" fillId="0" borderId="0"/>
    <xf numFmtId="9" fontId="5" fillId="0" borderId="0" applyFont="0" applyFill="0" applyBorder="0" applyAlignment="0" applyProtection="0"/>
    <xf numFmtId="0" fontId="17" fillId="0" borderId="1">
      <alignment horizontal="distributed" vertical="center" wrapText="1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5" fillId="0" borderId="0"/>
    <xf numFmtId="0" fontId="12" fillId="0" borderId="0"/>
    <xf numFmtId="0" fontId="9" fillId="0" borderId="0">
      <protection locked="0"/>
    </xf>
    <xf numFmtId="0" fontId="9" fillId="0" borderId="0">
      <protection locked="0"/>
    </xf>
    <xf numFmtId="0" fontId="3" fillId="0" borderId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5" fillId="0" borderId="0"/>
    <xf numFmtId="0" fontId="6" fillId="0" borderId="0"/>
    <xf numFmtId="0" fontId="9" fillId="0" borderId="0">
      <protection locked="0"/>
    </xf>
    <xf numFmtId="0" fontId="3" fillId="0" borderId="0"/>
    <xf numFmtId="0" fontId="16" fillId="0" borderId="0"/>
    <xf numFmtId="0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" fontId="17" fillId="0" borderId="1">
      <alignment vertical="center"/>
      <protection locked="0"/>
    </xf>
    <xf numFmtId="0" fontId="18" fillId="0" borderId="0"/>
    <xf numFmtId="178" fontId="17" fillId="0" borderId="1">
      <alignment vertical="center"/>
      <protection locked="0"/>
    </xf>
    <xf numFmtId="0" fontId="5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33">
    <xf numFmtId="0" fontId="0" fillId="0" borderId="0" xfId="0"/>
    <xf numFmtId="0" fontId="6" fillId="0" borderId="0" xfId="51" applyFont="1"/>
    <xf numFmtId="179" fontId="19" fillId="0" borderId="0" xfId="53" applyNumberFormat="1" applyFont="1" applyFill="1" applyAlignment="1">
      <alignment vertical="top"/>
      <protection locked="0"/>
    </xf>
    <xf numFmtId="0" fontId="19" fillId="0" borderId="0" xfId="53" applyFont="1" applyFill="1" applyAlignment="1">
      <alignment vertical="top"/>
      <protection locked="0"/>
    </xf>
    <xf numFmtId="49" fontId="19" fillId="0" borderId="0" xfId="53" applyNumberFormat="1" applyFont="1" applyFill="1" applyAlignment="1">
      <alignment horizontal="left" vertical="top"/>
      <protection locked="0"/>
    </xf>
    <xf numFmtId="179" fontId="19" fillId="0" borderId="1" xfId="53" applyNumberFormat="1" applyFont="1" applyFill="1" applyBorder="1" applyAlignment="1">
      <alignment vertical="center"/>
      <protection locked="0"/>
    </xf>
    <xf numFmtId="49" fontId="19" fillId="0" borderId="1" xfId="53" applyNumberFormat="1" applyFont="1" applyFill="1" applyBorder="1" applyAlignment="1">
      <alignment horizontal="left" vertical="center" indent="1"/>
      <protection locked="0"/>
    </xf>
    <xf numFmtId="49" fontId="20" fillId="0" borderId="1" xfId="53" applyNumberFormat="1" applyFont="1" applyFill="1" applyBorder="1" applyAlignment="1">
      <alignment horizontal="left" vertical="center"/>
      <protection locked="0"/>
    </xf>
    <xf numFmtId="177" fontId="20" fillId="0" borderId="1" xfId="53" applyNumberFormat="1" applyFont="1" applyFill="1" applyBorder="1" applyAlignment="1">
      <alignment vertical="center"/>
      <protection locked="0"/>
    </xf>
    <xf numFmtId="179" fontId="20" fillId="0" borderId="1" xfId="53" applyNumberFormat="1" applyFont="1" applyFill="1" applyBorder="1" applyAlignment="1">
      <alignment vertical="center"/>
      <protection locked="0"/>
    </xf>
    <xf numFmtId="0" fontId="11" fillId="0" borderId="0" xfId="51" applyFont="1" applyAlignment="1">
      <alignment horizontal="center"/>
    </xf>
    <xf numFmtId="176" fontId="6" fillId="0" borderId="0" xfId="51" applyNumberFormat="1" applyFont="1" applyAlignment="1">
      <alignment horizontal="right" vertical="center"/>
    </xf>
    <xf numFmtId="0" fontId="20" fillId="0" borderId="0" xfId="51" applyFont="1" applyBorder="1" applyAlignment="1">
      <alignment horizontal="center" vertical="center"/>
    </xf>
    <xf numFmtId="0" fontId="20" fillId="0" borderId="0" xfId="51" applyFont="1" applyAlignment="1">
      <alignment horizontal="center" vertical="center"/>
    </xf>
    <xf numFmtId="0" fontId="19" fillId="0" borderId="0" xfId="51" applyFont="1" applyBorder="1"/>
    <xf numFmtId="0" fontId="19" fillId="0" borderId="0" xfId="51" applyFont="1"/>
    <xf numFmtId="0" fontId="20" fillId="0" borderId="0" xfId="51" applyFont="1" applyBorder="1"/>
    <xf numFmtId="0" fontId="20" fillId="0" borderId="0" xfId="51" applyFont="1"/>
    <xf numFmtId="1" fontId="20" fillId="0" borderId="1" xfId="51" applyNumberFormat="1" applyFont="1" applyBorder="1" applyAlignment="1" applyProtection="1">
      <alignment horizontal="center" vertical="center" wrapText="1"/>
      <protection locked="0"/>
    </xf>
    <xf numFmtId="177" fontId="20" fillId="0" borderId="1" xfId="51" applyNumberFormat="1" applyFont="1" applyBorder="1" applyAlignment="1">
      <alignment horizontal="right" vertical="center"/>
    </xf>
    <xf numFmtId="49" fontId="26" fillId="0" borderId="1" xfId="53" applyNumberFormat="1" applyFont="1" applyFill="1" applyBorder="1" applyAlignment="1">
      <alignment horizontal="left" vertical="center" indent="1"/>
      <protection locked="0"/>
    </xf>
    <xf numFmtId="49" fontId="24" fillId="0" borderId="1" xfId="53" applyNumberFormat="1" applyFont="1" applyFill="1" applyBorder="1" applyAlignment="1">
      <alignment horizontal="center" vertical="center"/>
      <protection locked="0"/>
    </xf>
    <xf numFmtId="0" fontId="24" fillId="0" borderId="1" xfId="53" applyFont="1" applyFill="1" applyBorder="1" applyAlignment="1">
      <alignment horizontal="center" vertical="center"/>
      <protection locked="0"/>
    </xf>
    <xf numFmtId="179" fontId="24" fillId="0" borderId="1" xfId="53" applyNumberFormat="1" applyFont="1" applyFill="1" applyBorder="1" applyAlignment="1">
      <alignment horizontal="center" vertical="center"/>
      <protection locked="0"/>
    </xf>
    <xf numFmtId="0" fontId="23" fillId="0" borderId="0" xfId="53" applyFont="1" applyFill="1" applyAlignment="1">
      <alignment vertical="top"/>
      <protection locked="0"/>
    </xf>
    <xf numFmtId="0" fontId="23" fillId="0" borderId="0" xfId="38" applyFont="1" applyFill="1" applyAlignment="1">
      <alignment vertical="center" wrapText="1"/>
    </xf>
    <xf numFmtId="179" fontId="23" fillId="0" borderId="0" xfId="53" applyNumberFormat="1" applyFont="1" applyFill="1" applyAlignment="1">
      <alignment vertical="top"/>
      <protection locked="0"/>
    </xf>
    <xf numFmtId="0" fontId="23" fillId="0" borderId="0" xfId="38" applyFont="1" applyFill="1" applyAlignment="1">
      <alignment horizontal="center" vertical="center" wrapText="1"/>
    </xf>
    <xf numFmtId="0" fontId="19" fillId="0" borderId="0" xfId="54" applyFont="1" applyBorder="1" applyAlignment="1">
      <alignment horizontal="left" vertical="center"/>
    </xf>
    <xf numFmtId="0" fontId="27" fillId="0" borderId="0" xfId="53" applyFont="1" applyFill="1" applyAlignment="1">
      <alignment vertical="top"/>
      <protection locked="0"/>
    </xf>
    <xf numFmtId="49" fontId="27" fillId="0" borderId="0" xfId="38" applyNumberFormat="1" applyFont="1" applyFill="1"/>
    <xf numFmtId="2" fontId="27" fillId="0" borderId="0" xfId="38" applyNumberFormat="1" applyFont="1" applyFill="1"/>
    <xf numFmtId="179" fontId="27" fillId="0" borderId="0" xfId="53" applyNumberFormat="1" applyFont="1" applyFill="1" applyAlignment="1">
      <alignment vertical="top"/>
      <protection locked="0"/>
    </xf>
    <xf numFmtId="179" fontId="19" fillId="0" borderId="0" xfId="53" applyNumberFormat="1" applyFont="1" applyFill="1" applyAlignment="1">
      <alignment horizontal="right" vertical="top"/>
      <protection locked="0"/>
    </xf>
    <xf numFmtId="49" fontId="20" fillId="0" borderId="1" xfId="53" applyNumberFormat="1" applyFont="1" applyFill="1" applyBorder="1" applyAlignment="1">
      <alignment horizontal="center" vertical="center"/>
      <protection locked="0"/>
    </xf>
    <xf numFmtId="0" fontId="20" fillId="0" borderId="1" xfId="53" applyFont="1" applyFill="1" applyBorder="1" applyAlignment="1">
      <alignment horizontal="center" vertical="center"/>
      <protection locked="0"/>
    </xf>
    <xf numFmtId="179" fontId="20" fillId="0" borderId="1" xfId="53" applyNumberFormat="1" applyFont="1" applyFill="1" applyBorder="1" applyAlignment="1">
      <alignment horizontal="center" vertical="center"/>
      <protection locked="0"/>
    </xf>
    <xf numFmtId="0" fontId="19" fillId="0" borderId="0" xfId="38" applyFont="1" applyFill="1" applyAlignment="1">
      <alignment vertical="center" wrapText="1"/>
    </xf>
    <xf numFmtId="0" fontId="19" fillId="0" borderId="0" xfId="38" applyFont="1" applyFill="1" applyAlignment="1">
      <alignment horizontal="center" vertical="center" wrapText="1"/>
    </xf>
    <xf numFmtId="0" fontId="20" fillId="0" borderId="1" xfId="53" applyFont="1" applyFill="1" applyBorder="1" applyAlignment="1">
      <alignment horizontal="left" vertical="center"/>
      <protection locked="0"/>
    </xf>
    <xf numFmtId="177" fontId="19" fillId="0" borderId="0" xfId="53" applyNumberFormat="1" applyFont="1" applyFill="1" applyAlignment="1">
      <alignment vertical="top"/>
      <protection locked="0"/>
    </xf>
    <xf numFmtId="181" fontId="19" fillId="0" borderId="0" xfId="53" applyNumberFormat="1" applyFont="1" applyFill="1" applyAlignment="1">
      <alignment vertical="top"/>
      <protection locked="0"/>
    </xf>
    <xf numFmtId="49" fontId="19" fillId="0" borderId="0" xfId="38" applyNumberFormat="1" applyFont="1" applyFill="1"/>
    <xf numFmtId="2" fontId="19" fillId="0" borderId="0" xfId="38" applyNumberFormat="1" applyFont="1" applyFill="1"/>
    <xf numFmtId="49" fontId="19" fillId="0" borderId="0" xfId="38" applyNumberFormat="1" applyFont="1" applyFill="1" applyAlignment="1" applyProtection="1">
      <alignment vertical="center"/>
      <protection locked="0"/>
    </xf>
    <xf numFmtId="2" fontId="19" fillId="0" borderId="0" xfId="38" applyNumberFormat="1" applyFont="1" applyFill="1" applyAlignment="1" applyProtection="1">
      <alignment vertical="center"/>
      <protection locked="0"/>
    </xf>
    <xf numFmtId="0" fontId="19" fillId="0" borderId="1" xfId="53" applyFont="1" applyFill="1" applyBorder="1" applyAlignment="1">
      <alignment horizontal="left" vertical="center" indent="2"/>
      <protection locked="0"/>
    </xf>
    <xf numFmtId="180" fontId="19" fillId="0" borderId="0" xfId="53" applyNumberFormat="1" applyFont="1" applyFill="1" applyAlignment="1">
      <alignment vertical="top"/>
      <protection locked="0"/>
    </xf>
    <xf numFmtId="177" fontId="27" fillId="0" borderId="0" xfId="53" applyNumberFormat="1" applyFont="1" applyFill="1" applyAlignment="1">
      <alignment vertical="top"/>
      <protection locked="0"/>
    </xf>
    <xf numFmtId="49" fontId="27" fillId="0" borderId="0" xfId="38" applyNumberFormat="1" applyFont="1" applyFill="1" applyAlignment="1" applyProtection="1">
      <alignment vertical="center"/>
      <protection locked="0"/>
    </xf>
    <xf numFmtId="2" fontId="27" fillId="0" borderId="0" xfId="38" applyNumberFormat="1" applyFont="1" applyFill="1" applyAlignment="1" applyProtection="1">
      <alignment vertical="center"/>
      <protection locked="0"/>
    </xf>
    <xf numFmtId="49" fontId="19" fillId="0" borderId="1" xfId="53" applyNumberFormat="1" applyFont="1" applyFill="1" applyBorder="1" applyAlignment="1">
      <alignment horizontal="left" vertical="center"/>
      <protection locked="0"/>
    </xf>
    <xf numFmtId="49" fontId="20" fillId="0" borderId="0" xfId="51" applyNumberFormat="1" applyFont="1" applyBorder="1" applyAlignment="1">
      <alignment horizontal="left" vertical="center"/>
    </xf>
    <xf numFmtId="49" fontId="20" fillId="0" borderId="0" xfId="51" applyNumberFormat="1" applyFont="1" applyAlignment="1">
      <alignment horizontal="left" vertical="center"/>
    </xf>
    <xf numFmtId="49" fontId="19" fillId="0" borderId="0" xfId="51" applyNumberFormat="1" applyFont="1" applyBorder="1" applyAlignment="1">
      <alignment horizontal="left" indent="1"/>
    </xf>
    <xf numFmtId="49" fontId="19" fillId="0" borderId="0" xfId="51" applyNumberFormat="1" applyFont="1" applyAlignment="1">
      <alignment horizontal="left" indent="1"/>
    </xf>
    <xf numFmtId="49" fontId="19" fillId="0" borderId="0" xfId="38" applyNumberFormat="1" applyFont="1" applyFill="1" applyAlignment="1">
      <alignment horizontal="left"/>
    </xf>
    <xf numFmtId="49" fontId="19" fillId="0" borderId="0" xfId="38" applyNumberFormat="1" applyFont="1" applyFill="1" applyAlignment="1" applyProtection="1">
      <alignment horizontal="left" vertical="center"/>
      <protection locked="0"/>
    </xf>
    <xf numFmtId="49" fontId="19" fillId="0" borderId="0" xfId="53" applyNumberFormat="1" applyFont="1" applyFill="1" applyAlignment="1">
      <alignment horizontal="left" vertical="top" indent="1"/>
      <protection locked="0"/>
    </xf>
    <xf numFmtId="49" fontId="19" fillId="0" borderId="0" xfId="38" applyNumberFormat="1" applyFont="1" applyFill="1" applyAlignment="1">
      <alignment horizontal="left" indent="1"/>
    </xf>
    <xf numFmtId="49" fontId="19" fillId="0" borderId="0" xfId="38" applyNumberFormat="1" applyFont="1" applyFill="1" applyAlignment="1" applyProtection="1">
      <alignment horizontal="left" vertical="center" indent="1"/>
      <protection locked="0"/>
    </xf>
    <xf numFmtId="49" fontId="19" fillId="0" borderId="1" xfId="53" applyNumberFormat="1" applyFont="1" applyFill="1" applyBorder="1" applyAlignment="1">
      <alignment horizontal="left" vertical="center" indent="2"/>
      <protection locked="0"/>
    </xf>
    <xf numFmtId="49" fontId="19" fillId="0" borderId="0" xfId="53" applyNumberFormat="1" applyFont="1" applyFill="1" applyAlignment="1">
      <alignment horizontal="left" vertical="top" indent="2"/>
      <protection locked="0"/>
    </xf>
    <xf numFmtId="49" fontId="19" fillId="0" borderId="0" xfId="38" applyNumberFormat="1" applyFont="1" applyFill="1" applyAlignment="1">
      <alignment horizontal="left" indent="2"/>
    </xf>
    <xf numFmtId="49" fontId="19" fillId="0" borderId="0" xfId="38" applyNumberFormat="1" applyFont="1" applyFill="1" applyAlignment="1" applyProtection="1">
      <alignment horizontal="left" vertical="center" indent="2"/>
      <protection locked="0"/>
    </xf>
    <xf numFmtId="49" fontId="26" fillId="0" borderId="1" xfId="53" applyNumberFormat="1" applyFont="1" applyFill="1" applyBorder="1" applyAlignment="1">
      <alignment horizontal="left" vertical="center" indent="2"/>
      <protection locked="0"/>
    </xf>
    <xf numFmtId="0" fontId="6" fillId="0" borderId="0" xfId="38" applyFont="1" applyFill="1" applyAlignment="1">
      <alignment vertical="center"/>
    </xf>
    <xf numFmtId="179" fontId="19" fillId="0" borderId="0" xfId="38" applyNumberFormat="1" applyFont="1" applyFill="1" applyAlignment="1">
      <alignment horizontal="right" vertical="center"/>
    </xf>
    <xf numFmtId="179" fontId="6" fillId="0" borderId="0" xfId="38" applyNumberFormat="1" applyFont="1" applyFill="1" applyAlignment="1">
      <alignment vertical="center"/>
    </xf>
    <xf numFmtId="0" fontId="19" fillId="0" borderId="0" xfId="38" applyFont="1" applyFill="1" applyAlignment="1">
      <alignment vertical="center"/>
    </xf>
    <xf numFmtId="0" fontId="24" fillId="0" borderId="1" xfId="38" applyFont="1" applyFill="1" applyBorder="1" applyAlignment="1">
      <alignment horizontal="center" vertical="center"/>
    </xf>
    <xf numFmtId="179" fontId="24" fillId="0" borderId="1" xfId="38" applyNumberFormat="1" applyFont="1" applyFill="1" applyBorder="1" applyAlignment="1">
      <alignment horizontal="center" vertical="center"/>
    </xf>
    <xf numFmtId="0" fontId="24" fillId="0" borderId="0" xfId="38" applyFont="1" applyFill="1" applyAlignment="1">
      <alignment vertical="center"/>
    </xf>
    <xf numFmtId="0" fontId="20" fillId="0" borderId="1" xfId="38" applyFont="1" applyFill="1" applyBorder="1" applyAlignment="1">
      <alignment horizontal="left" vertical="center"/>
    </xf>
    <xf numFmtId="0" fontId="20" fillId="0" borderId="1" xfId="38" applyFont="1" applyFill="1" applyBorder="1" applyAlignment="1">
      <alignment vertical="center"/>
    </xf>
    <xf numFmtId="179" fontId="20" fillId="0" borderId="1" xfId="38" applyNumberFormat="1" applyFont="1" applyFill="1" applyBorder="1" applyAlignment="1">
      <alignment horizontal="right" vertical="center"/>
    </xf>
    <xf numFmtId="0" fontId="20" fillId="0" borderId="0" xfId="38" applyFont="1" applyFill="1" applyAlignment="1">
      <alignment vertical="center"/>
    </xf>
    <xf numFmtId="0" fontId="19" fillId="0" borderId="1" xfId="38" applyFont="1" applyFill="1" applyBorder="1" applyAlignment="1">
      <alignment horizontal="center" vertical="center"/>
    </xf>
    <xf numFmtId="0" fontId="19" fillId="0" borderId="1" xfId="38" applyFont="1" applyFill="1" applyBorder="1" applyAlignment="1">
      <alignment vertical="center"/>
    </xf>
    <xf numFmtId="179" fontId="19" fillId="0" borderId="1" xfId="38" applyNumberFormat="1" applyFont="1" applyFill="1" applyBorder="1" applyAlignment="1">
      <alignment vertical="center"/>
    </xf>
    <xf numFmtId="179" fontId="19" fillId="0" borderId="0" xfId="38" applyNumberFormat="1" applyFont="1" applyFill="1" applyAlignment="1">
      <alignment vertical="center"/>
    </xf>
    <xf numFmtId="0" fontId="20" fillId="0" borderId="1" xfId="38" applyFont="1" applyFill="1" applyBorder="1" applyAlignment="1">
      <alignment horizontal="center" vertical="center"/>
    </xf>
    <xf numFmtId="49" fontId="20" fillId="0" borderId="0" xfId="38" applyNumberFormat="1" applyFont="1" applyFill="1" applyAlignment="1">
      <alignment horizontal="left" vertical="center"/>
    </xf>
    <xf numFmtId="49" fontId="19" fillId="0" borderId="1" xfId="38" applyNumberFormat="1" applyFont="1" applyFill="1" applyBorder="1" applyAlignment="1">
      <alignment horizontal="left" vertical="center" indent="1"/>
    </xf>
    <xf numFmtId="49" fontId="19" fillId="0" borderId="0" xfId="38" applyNumberFormat="1" applyFont="1" applyFill="1" applyAlignment="1">
      <alignment horizontal="left" vertical="center" indent="1"/>
    </xf>
    <xf numFmtId="179" fontId="20" fillId="0" borderId="1" xfId="38" applyNumberFormat="1" applyFont="1" applyFill="1" applyBorder="1" applyAlignment="1">
      <alignment horizontal="center" vertical="center"/>
    </xf>
    <xf numFmtId="0" fontId="28" fillId="0" borderId="0" xfId="54" applyFont="1" applyBorder="1" applyAlignment="1">
      <alignment horizontal="left" vertical="center"/>
    </xf>
    <xf numFmtId="49" fontId="26" fillId="0" borderId="1" xfId="38" applyNumberFormat="1" applyFont="1" applyFill="1" applyBorder="1" applyAlignment="1">
      <alignment horizontal="left" vertical="center" indent="1"/>
    </xf>
    <xf numFmtId="0" fontId="20" fillId="0" borderId="1" xfId="53" applyFont="1" applyFill="1" applyBorder="1" applyAlignment="1">
      <alignment horizontal="left" vertical="center" wrapText="1" indent="1"/>
      <protection locked="0"/>
    </xf>
    <xf numFmtId="49" fontId="20" fillId="0" borderId="1" xfId="53" applyNumberFormat="1" applyFont="1" applyFill="1" applyBorder="1" applyAlignment="1">
      <alignment horizontal="left" vertical="center" indent="1"/>
      <protection locked="0"/>
    </xf>
    <xf numFmtId="179" fontId="33" fillId="0" borderId="0" xfId="53" applyNumberFormat="1" applyFont="1" applyFill="1" applyAlignment="1">
      <alignment horizontal="right" vertical="top"/>
      <protection locked="0"/>
    </xf>
    <xf numFmtId="0" fontId="20" fillId="0" borderId="0" xfId="53" applyFont="1" applyFill="1" applyAlignment="1">
      <alignment vertical="top"/>
      <protection locked="0"/>
    </xf>
    <xf numFmtId="0" fontId="34" fillId="0" borderId="0" xfId="53" applyFont="1" applyFill="1" applyAlignment="1">
      <alignment vertical="top"/>
      <protection locked="0"/>
    </xf>
    <xf numFmtId="0" fontId="34" fillId="0" borderId="0" xfId="38" applyFont="1" applyFill="1" applyAlignment="1">
      <alignment vertical="center" wrapText="1"/>
    </xf>
    <xf numFmtId="179" fontId="34" fillId="0" borderId="0" xfId="53" applyNumberFormat="1" applyFont="1" applyFill="1" applyAlignment="1">
      <alignment vertical="top"/>
      <protection locked="0"/>
    </xf>
    <xf numFmtId="0" fontId="34" fillId="0" borderId="0" xfId="38" applyFont="1" applyFill="1" applyAlignment="1">
      <alignment horizontal="center" vertical="center" wrapText="1"/>
    </xf>
    <xf numFmtId="49" fontId="19" fillId="0" borderId="1" xfId="53" applyNumberFormat="1" applyFont="1" applyFill="1" applyBorder="1" applyAlignment="1">
      <alignment horizontal="center" vertical="center"/>
      <protection locked="0"/>
    </xf>
    <xf numFmtId="181" fontId="27" fillId="0" borderId="0" xfId="53" applyNumberFormat="1" applyFont="1" applyFill="1" applyAlignment="1">
      <alignment vertical="top"/>
      <protection locked="0"/>
    </xf>
    <xf numFmtId="0" fontId="27" fillId="0" borderId="0" xfId="38" applyFont="1" applyFill="1" applyAlignment="1">
      <alignment vertical="center" wrapText="1"/>
    </xf>
    <xf numFmtId="0" fontId="27" fillId="0" borderId="0" xfId="38" applyFont="1" applyFill="1" applyAlignment="1">
      <alignment horizontal="center" vertical="center" wrapText="1"/>
    </xf>
    <xf numFmtId="177" fontId="19" fillId="0" borderId="1" xfId="53" applyNumberFormat="1" applyFont="1" applyFill="1" applyBorder="1" applyAlignment="1">
      <alignment vertical="center"/>
      <protection locked="0"/>
    </xf>
    <xf numFmtId="179" fontId="19" fillId="0" borderId="1" xfId="53" applyNumberFormat="1" applyFont="1" applyFill="1" applyBorder="1" applyAlignment="1">
      <alignment horizontal="left" vertical="center" indent="1"/>
      <protection locked="0"/>
    </xf>
    <xf numFmtId="177" fontId="19" fillId="0" borderId="0" xfId="53" applyNumberFormat="1" applyFont="1" applyFill="1" applyAlignment="1">
      <alignment horizontal="left" vertical="top" indent="1"/>
      <protection locked="0"/>
    </xf>
    <xf numFmtId="0" fontId="19" fillId="0" borderId="0" xfId="53" applyFont="1" applyFill="1" applyAlignment="1">
      <alignment horizontal="left" vertical="top" indent="1"/>
      <protection locked="0"/>
    </xf>
    <xf numFmtId="2" fontId="19" fillId="0" borderId="0" xfId="38" applyNumberFormat="1" applyFont="1" applyFill="1" applyAlignment="1">
      <alignment horizontal="left" indent="1"/>
    </xf>
    <xf numFmtId="179" fontId="19" fillId="0" borderId="0" xfId="53" applyNumberFormat="1" applyFont="1" applyFill="1" applyAlignment="1">
      <alignment horizontal="left" vertical="top" indent="1"/>
      <protection locked="0"/>
    </xf>
    <xf numFmtId="2" fontId="19" fillId="0" borderId="0" xfId="38" applyNumberFormat="1" applyFont="1" applyFill="1" applyAlignment="1" applyProtection="1">
      <alignment horizontal="left" vertical="center" indent="1"/>
      <protection locked="0"/>
    </xf>
    <xf numFmtId="179" fontId="19" fillId="0" borderId="1" xfId="53" applyNumberFormat="1" applyFont="1" applyFill="1" applyBorder="1" applyAlignment="1">
      <alignment horizontal="left" vertical="center" indent="2"/>
      <protection locked="0"/>
    </xf>
    <xf numFmtId="177" fontId="19" fillId="0" borderId="0" xfId="53" applyNumberFormat="1" applyFont="1" applyFill="1" applyAlignment="1">
      <alignment horizontal="left" vertical="top" indent="2"/>
      <protection locked="0"/>
    </xf>
    <xf numFmtId="0" fontId="19" fillId="0" borderId="0" xfId="53" applyFont="1" applyFill="1" applyAlignment="1">
      <alignment horizontal="left" vertical="top" indent="2"/>
      <protection locked="0"/>
    </xf>
    <xf numFmtId="2" fontId="19" fillId="0" borderId="0" xfId="38" applyNumberFormat="1" applyFont="1" applyFill="1" applyAlignment="1">
      <alignment horizontal="left" indent="2"/>
    </xf>
    <xf numFmtId="179" fontId="19" fillId="0" borderId="0" xfId="53" applyNumberFormat="1" applyFont="1" applyFill="1" applyAlignment="1">
      <alignment horizontal="left" vertical="top" indent="2"/>
      <protection locked="0"/>
    </xf>
    <xf numFmtId="2" fontId="19" fillId="0" borderId="0" xfId="38" applyNumberFormat="1" applyFont="1" applyFill="1" applyAlignment="1" applyProtection="1">
      <alignment horizontal="left" vertical="center" indent="2"/>
      <protection locked="0"/>
    </xf>
    <xf numFmtId="49" fontId="20" fillId="0" borderId="1" xfId="38" applyNumberFormat="1" applyFont="1" applyFill="1" applyBorder="1" applyAlignment="1">
      <alignment horizontal="left" vertical="center" indent="1"/>
    </xf>
    <xf numFmtId="49" fontId="20" fillId="0" borderId="0" xfId="38" applyNumberFormat="1" applyFont="1" applyFill="1" applyAlignment="1">
      <alignment horizontal="left" vertical="center" indent="1"/>
    </xf>
    <xf numFmtId="0" fontId="19" fillId="0" borderId="1" xfId="38" applyFont="1" applyFill="1" applyBorder="1" applyAlignment="1">
      <alignment horizontal="left" vertical="center" indent="2"/>
    </xf>
    <xf numFmtId="179" fontId="19" fillId="0" borderId="1" xfId="38" applyNumberFormat="1" applyFont="1" applyFill="1" applyBorder="1" applyAlignment="1">
      <alignment horizontal="left" vertical="center" indent="2"/>
    </xf>
    <xf numFmtId="0" fontId="19" fillId="0" borderId="0" xfId="38" applyFont="1" applyFill="1" applyAlignment="1">
      <alignment horizontal="left" vertical="center" indent="2"/>
    </xf>
    <xf numFmtId="179" fontId="19" fillId="0" borderId="0" xfId="38" applyNumberFormat="1" applyFont="1" applyFill="1" applyAlignment="1">
      <alignment horizontal="left" vertical="center" indent="2"/>
    </xf>
    <xf numFmtId="49" fontId="27" fillId="0" borderId="0" xfId="53" applyNumberFormat="1" applyFont="1" applyFill="1" applyAlignment="1">
      <alignment horizontal="left" vertical="top" indent="1"/>
      <protection locked="0"/>
    </xf>
    <xf numFmtId="49" fontId="27" fillId="0" borderId="0" xfId="38" applyNumberFormat="1" applyFont="1" applyFill="1" applyAlignment="1">
      <alignment horizontal="left" indent="1"/>
    </xf>
    <xf numFmtId="49" fontId="27" fillId="0" borderId="0" xfId="38" applyNumberFormat="1" applyFont="1" applyFill="1" applyAlignment="1" applyProtection="1">
      <alignment horizontal="left" vertical="center" indent="1"/>
      <protection locked="0"/>
    </xf>
    <xf numFmtId="49" fontId="27" fillId="0" borderId="0" xfId="53" applyNumberFormat="1" applyFont="1" applyFill="1" applyAlignment="1">
      <alignment horizontal="left" vertical="top" indent="2"/>
      <protection locked="0"/>
    </xf>
    <xf numFmtId="49" fontId="27" fillId="0" borderId="0" xfId="38" applyNumberFormat="1" applyFont="1" applyFill="1" applyAlignment="1">
      <alignment horizontal="left" indent="2"/>
    </xf>
    <xf numFmtId="49" fontId="27" fillId="0" borderId="0" xfId="38" applyNumberFormat="1" applyFont="1" applyFill="1" applyAlignment="1" applyProtection="1">
      <alignment horizontal="left" vertical="center" indent="2"/>
      <protection locked="0"/>
    </xf>
    <xf numFmtId="180" fontId="27" fillId="0" borderId="0" xfId="53" applyNumberFormat="1" applyFont="1" applyFill="1" applyAlignment="1">
      <alignment vertical="top"/>
      <protection locked="0"/>
    </xf>
    <xf numFmtId="179" fontId="19" fillId="0" borderId="0" xfId="53" applyNumberFormat="1" applyFont="1" applyFill="1" applyAlignment="1">
      <alignment horizontal="right" vertical="center"/>
      <protection locked="0"/>
    </xf>
    <xf numFmtId="49" fontId="25" fillId="0" borderId="1" xfId="38" applyNumberFormat="1" applyFont="1" applyFill="1" applyBorder="1" applyAlignment="1">
      <alignment horizontal="left" vertical="center" indent="1"/>
    </xf>
    <xf numFmtId="0" fontId="26" fillId="0" borderId="1" xfId="38" applyFont="1" applyFill="1" applyBorder="1" applyAlignment="1">
      <alignment horizontal="left" vertical="center" indent="2"/>
    </xf>
    <xf numFmtId="49" fontId="25" fillId="0" borderId="1" xfId="53" applyNumberFormat="1" applyFont="1" applyFill="1" applyBorder="1" applyAlignment="1">
      <alignment horizontal="left" vertical="center" indent="1"/>
      <protection locked="0"/>
    </xf>
    <xf numFmtId="1" fontId="24" fillId="0" borderId="1" xfId="51" applyNumberFormat="1" applyFont="1" applyBorder="1" applyAlignment="1" applyProtection="1">
      <alignment horizontal="center" vertical="center" wrapText="1"/>
      <protection locked="0"/>
    </xf>
    <xf numFmtId="0" fontId="24" fillId="0" borderId="1" xfId="51" applyFont="1" applyBorder="1" applyAlignment="1">
      <alignment horizontal="center" vertical="center"/>
    </xf>
    <xf numFmtId="0" fontId="20" fillId="0" borderId="2" xfId="38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  <protection locked="0"/>
    </xf>
    <xf numFmtId="0" fontId="28" fillId="0" borderId="0" xfId="54" applyFont="1" applyBorder="1" applyAlignment="1">
      <alignment horizontal="left" vertical="center" wrapText="1"/>
    </xf>
    <xf numFmtId="0" fontId="6" fillId="0" borderId="0" xfId="51" applyFont="1" applyAlignment="1">
      <alignment wrapText="1"/>
    </xf>
    <xf numFmtId="49" fontId="8" fillId="0" borderId="0" xfId="51" applyNumberFormat="1" applyFont="1" applyAlignment="1">
      <alignment horizontal="centerContinuous" vertical="center" wrapText="1"/>
    </xf>
    <xf numFmtId="49" fontId="7" fillId="0" borderId="0" xfId="51" applyNumberFormat="1" applyFont="1" applyAlignment="1">
      <alignment horizontal="centerContinuous" vertical="center" wrapText="1"/>
    </xf>
    <xf numFmtId="0" fontId="20" fillId="0" borderId="0" xfId="51" applyFont="1" applyAlignment="1">
      <alignment horizontal="center" wrapText="1"/>
    </xf>
    <xf numFmtId="0" fontId="19" fillId="0" borderId="0" xfId="51" applyFont="1" applyAlignment="1">
      <alignment wrapText="1"/>
    </xf>
    <xf numFmtId="0" fontId="24" fillId="0" borderId="1" xfId="51" applyFont="1" applyBorder="1" applyAlignment="1">
      <alignment horizontal="center" vertical="center" wrapText="1"/>
    </xf>
    <xf numFmtId="0" fontId="24" fillId="0" borderId="0" xfId="51" applyFont="1" applyBorder="1" applyAlignment="1">
      <alignment horizontal="center" vertical="center" wrapText="1"/>
    </xf>
    <xf numFmtId="0" fontId="24" fillId="0" borderId="0" xfId="51" applyFont="1" applyAlignment="1">
      <alignment horizontal="center" vertical="center" wrapText="1"/>
    </xf>
    <xf numFmtId="177" fontId="19" fillId="0" borderId="1" xfId="51" applyNumberFormat="1" applyFont="1" applyFill="1" applyBorder="1" applyAlignment="1">
      <alignment horizontal="right" vertical="center" wrapText="1"/>
    </xf>
    <xf numFmtId="0" fontId="20" fillId="0" borderId="0" xfId="51" applyFont="1" applyBorder="1" applyAlignment="1">
      <alignment horizontal="center" vertical="center" wrapText="1"/>
    </xf>
    <xf numFmtId="0" fontId="20" fillId="0" borderId="0" xfId="51" applyFont="1" applyAlignment="1">
      <alignment horizontal="center" vertical="center" wrapText="1"/>
    </xf>
    <xf numFmtId="0" fontId="19" fillId="0" borderId="0" xfId="51" applyFont="1" applyBorder="1" applyAlignment="1">
      <alignment wrapText="1"/>
    </xf>
    <xf numFmtId="0" fontId="20" fillId="0" borderId="1" xfId="51" applyFont="1" applyBorder="1" applyAlignment="1">
      <alignment horizontal="center" vertical="center" wrapText="1"/>
    </xf>
    <xf numFmtId="177" fontId="19" fillId="0" borderId="1" xfId="51" applyNumberFormat="1" applyFont="1" applyBorder="1" applyAlignment="1">
      <alignment horizontal="right" vertical="center" wrapText="1"/>
    </xf>
    <xf numFmtId="0" fontId="20" fillId="0" borderId="0" xfId="51" applyFont="1" applyBorder="1" applyAlignment="1">
      <alignment wrapText="1"/>
    </xf>
    <xf numFmtId="0" fontId="20" fillId="0" borderId="0" xfId="51" applyFont="1" applyAlignment="1">
      <alignment wrapText="1"/>
    </xf>
    <xf numFmtId="49" fontId="25" fillId="0" borderId="1" xfId="53" applyNumberFormat="1" applyFont="1" applyFill="1" applyBorder="1" applyAlignment="1">
      <alignment horizontal="left" vertical="center"/>
      <protection locked="0"/>
    </xf>
    <xf numFmtId="49" fontId="25" fillId="0" borderId="1" xfId="53" applyNumberFormat="1" applyFont="1" applyFill="1" applyBorder="1" applyAlignment="1">
      <alignment horizontal="left" vertical="center" wrapText="1" indent="1"/>
      <protection locked="0"/>
    </xf>
    <xf numFmtId="49" fontId="25" fillId="0" borderId="1" xfId="51" applyNumberFormat="1" applyFont="1" applyBorder="1" applyAlignment="1">
      <alignment horizontal="left" vertical="center"/>
    </xf>
    <xf numFmtId="49" fontId="35" fillId="0" borderId="1" xfId="51" applyNumberFormat="1" applyFont="1" applyFill="1" applyBorder="1" applyAlignment="1">
      <alignment horizontal="left" vertical="center"/>
    </xf>
    <xf numFmtId="49" fontId="26" fillId="0" borderId="1" xfId="38" applyNumberFormat="1" applyFont="1" applyFill="1" applyBorder="1" applyAlignment="1">
      <alignment horizontal="left" vertical="center"/>
    </xf>
    <xf numFmtId="0" fontId="19" fillId="0" borderId="0" xfId="54" applyFont="1" applyBorder="1" applyAlignment="1">
      <alignment horizontal="left" vertical="center" wrapText="1"/>
    </xf>
    <xf numFmtId="0" fontId="20" fillId="0" borderId="2" xfId="51" applyFont="1" applyBorder="1" applyAlignment="1">
      <alignment horizontal="center" vertical="center"/>
    </xf>
    <xf numFmtId="0" fontId="37" fillId="20" borderId="2" xfId="0" applyNumberFormat="1" applyFont="1" applyFill="1" applyBorder="1" applyAlignment="1" applyProtection="1">
      <alignment horizontal="left" vertical="center"/>
    </xf>
    <xf numFmtId="3" fontId="37" fillId="20" borderId="1" xfId="0" applyNumberFormat="1" applyFont="1" applyFill="1" applyBorder="1" applyAlignment="1" applyProtection="1">
      <alignment horizontal="right" vertical="center"/>
    </xf>
    <xf numFmtId="49" fontId="20" fillId="0" borderId="1" xfId="51" applyNumberFormat="1" applyFont="1" applyFill="1" applyBorder="1" applyAlignment="1">
      <alignment horizontal="center" vertical="center"/>
    </xf>
    <xf numFmtId="0" fontId="19" fillId="20" borderId="0" xfId="54" applyFont="1" applyFill="1" applyBorder="1" applyAlignment="1">
      <alignment horizontal="left" vertical="center"/>
    </xf>
    <xf numFmtId="0" fontId="19" fillId="20" borderId="0" xfId="53" applyFont="1" applyFill="1" applyAlignment="1">
      <alignment vertical="top"/>
      <protection locked="0"/>
    </xf>
    <xf numFmtId="179" fontId="19" fillId="20" borderId="0" xfId="53" applyNumberFormat="1" applyFont="1" applyFill="1" applyAlignment="1">
      <alignment vertical="top"/>
      <protection locked="0"/>
    </xf>
    <xf numFmtId="0" fontId="27" fillId="20" borderId="0" xfId="53" applyFont="1" applyFill="1" applyAlignment="1">
      <alignment vertical="top"/>
      <protection locked="0"/>
    </xf>
    <xf numFmtId="49" fontId="27" fillId="20" borderId="0" xfId="38" applyNumberFormat="1" applyFont="1" applyFill="1"/>
    <xf numFmtId="2" fontId="27" fillId="20" borderId="0" xfId="38" applyNumberFormat="1" applyFont="1" applyFill="1"/>
    <xf numFmtId="179" fontId="27" fillId="20" borderId="0" xfId="53" applyNumberFormat="1" applyFont="1" applyFill="1" applyAlignment="1">
      <alignment vertical="top"/>
      <protection locked="0"/>
    </xf>
    <xf numFmtId="49" fontId="19" fillId="20" borderId="0" xfId="53" applyNumberFormat="1" applyFont="1" applyFill="1" applyAlignment="1">
      <alignment horizontal="left" vertical="top"/>
      <protection locked="0"/>
    </xf>
    <xf numFmtId="179" fontId="19" fillId="20" borderId="0" xfId="53" applyNumberFormat="1" applyFont="1" applyFill="1" applyAlignment="1">
      <alignment horizontal="right" vertical="center"/>
      <protection locked="0"/>
    </xf>
    <xf numFmtId="49" fontId="20" fillId="20" borderId="1" xfId="53" applyNumberFormat="1" applyFont="1" applyFill="1" applyBorder="1" applyAlignment="1">
      <alignment horizontal="center" vertical="center"/>
      <protection locked="0"/>
    </xf>
    <xf numFmtId="0" fontId="20" fillId="20" borderId="1" xfId="53" applyFont="1" applyFill="1" applyBorder="1" applyAlignment="1">
      <alignment horizontal="center" vertical="center"/>
      <protection locked="0"/>
    </xf>
    <xf numFmtId="179" fontId="20" fillId="20" borderId="1" xfId="53" applyNumberFormat="1" applyFont="1" applyFill="1" applyBorder="1" applyAlignment="1">
      <alignment horizontal="center" vertical="center"/>
      <protection locked="0"/>
    </xf>
    <xf numFmtId="0" fontId="19" fillId="20" borderId="0" xfId="38" applyFont="1" applyFill="1" applyAlignment="1">
      <alignment vertical="center" wrapText="1"/>
    </xf>
    <xf numFmtId="0" fontId="19" fillId="20" borderId="0" xfId="38" applyFont="1" applyFill="1" applyAlignment="1">
      <alignment horizontal="center" vertical="center" wrapText="1"/>
    </xf>
    <xf numFmtId="49" fontId="20" fillId="20" borderId="1" xfId="53" applyNumberFormat="1" applyFont="1" applyFill="1" applyBorder="1" applyAlignment="1">
      <alignment horizontal="left" vertical="center"/>
      <protection locked="0"/>
    </xf>
    <xf numFmtId="49" fontId="19" fillId="20" borderId="0" xfId="38" applyNumberFormat="1" applyFont="1" applyFill="1" applyAlignment="1">
      <alignment horizontal="left"/>
    </xf>
    <xf numFmtId="0" fontId="37" fillId="20" borderId="1" xfId="0" applyNumberFormat="1" applyFont="1" applyFill="1" applyBorder="1" applyAlignment="1" applyProtection="1">
      <alignment horizontal="left" vertical="center"/>
    </xf>
    <xf numFmtId="0" fontId="38" fillId="20" borderId="2" xfId="0" applyNumberFormat="1" applyFont="1" applyFill="1" applyBorder="1" applyAlignment="1" applyProtection="1">
      <alignment horizontal="left" vertical="center"/>
    </xf>
    <xf numFmtId="49" fontId="19" fillId="20" borderId="0" xfId="53" applyNumberFormat="1" applyFont="1" applyFill="1" applyAlignment="1">
      <alignment horizontal="left" vertical="top" indent="1"/>
      <protection locked="0"/>
    </xf>
    <xf numFmtId="49" fontId="19" fillId="20" borderId="0" xfId="38" applyNumberFormat="1" applyFont="1" applyFill="1" applyAlignment="1">
      <alignment horizontal="left" indent="1"/>
    </xf>
    <xf numFmtId="49" fontId="19" fillId="20" borderId="0" xfId="53" applyNumberFormat="1" applyFont="1" applyFill="1" applyAlignment="1">
      <alignment horizontal="left" vertical="top" indent="2"/>
      <protection locked="0"/>
    </xf>
    <xf numFmtId="49" fontId="19" fillId="20" borderId="0" xfId="38" applyNumberFormat="1" applyFont="1" applyFill="1" applyAlignment="1">
      <alignment horizontal="left" indent="2"/>
    </xf>
    <xf numFmtId="0" fontId="37" fillId="20" borderId="3" xfId="0" applyNumberFormat="1" applyFont="1" applyFill="1" applyBorder="1" applyAlignment="1" applyProtection="1">
      <alignment horizontal="left" vertical="center"/>
    </xf>
    <xf numFmtId="0" fontId="38" fillId="20" borderId="4" xfId="0" applyNumberFormat="1" applyFont="1" applyFill="1" applyBorder="1" applyAlignment="1" applyProtection="1">
      <alignment horizontal="left" vertical="center"/>
    </xf>
    <xf numFmtId="0" fontId="37" fillId="20" borderId="4" xfId="0" applyNumberFormat="1" applyFont="1" applyFill="1" applyBorder="1" applyAlignment="1" applyProtection="1">
      <alignment horizontal="left" vertical="center"/>
    </xf>
    <xf numFmtId="180" fontId="19" fillId="20" borderId="0" xfId="53" applyNumberFormat="1" applyFont="1" applyFill="1" applyAlignment="1">
      <alignment vertical="top"/>
      <protection locked="0"/>
    </xf>
    <xf numFmtId="49" fontId="19" fillId="20" borderId="0" xfId="38" applyNumberFormat="1" applyFont="1" applyFill="1"/>
    <xf numFmtId="2" fontId="19" fillId="20" borderId="0" xfId="38" applyNumberFormat="1" applyFont="1" applyFill="1"/>
    <xf numFmtId="177" fontId="19" fillId="20" borderId="0" xfId="53" applyNumberFormat="1" applyFont="1" applyFill="1" applyAlignment="1">
      <alignment vertical="top"/>
      <protection locked="0"/>
    </xf>
    <xf numFmtId="179" fontId="20" fillId="20" borderId="1" xfId="53" applyNumberFormat="1" applyFont="1" applyFill="1" applyBorder="1" applyAlignment="1">
      <alignment vertical="center"/>
      <protection locked="0"/>
    </xf>
    <xf numFmtId="0" fontId="36" fillId="21" borderId="1" xfId="0" applyFont="1" applyFill="1" applyBorder="1" applyAlignment="1">
      <alignment horizontal="left" vertical="center"/>
    </xf>
    <xf numFmtId="177" fontId="36" fillId="20" borderId="1" xfId="0" applyNumberFormat="1" applyFont="1" applyFill="1" applyBorder="1" applyAlignment="1"/>
    <xf numFmtId="0" fontId="2" fillId="21" borderId="1" xfId="0" applyFont="1" applyFill="1" applyBorder="1" applyAlignment="1">
      <alignment horizontal="left" vertical="center"/>
    </xf>
    <xf numFmtId="177" fontId="0" fillId="20" borderId="1" xfId="0" applyNumberFormat="1" applyFill="1" applyBorder="1" applyAlignment="1"/>
    <xf numFmtId="49" fontId="19" fillId="0" borderId="1" xfId="38" applyNumberFormat="1" applyFont="1" applyFill="1" applyBorder="1" applyAlignment="1">
      <alignment horizontal="right" vertical="center" indent="1"/>
    </xf>
    <xf numFmtId="3" fontId="3" fillId="20" borderId="1" xfId="0" applyNumberFormat="1" applyFont="1" applyFill="1" applyBorder="1" applyAlignment="1" applyProtection="1">
      <alignment horizontal="right" vertical="center"/>
    </xf>
    <xf numFmtId="3" fontId="3" fillId="20" borderId="1" xfId="0" applyNumberFormat="1" applyFont="1" applyFill="1" applyBorder="1" applyAlignment="1" applyProtection="1">
      <alignment vertical="center"/>
    </xf>
    <xf numFmtId="0" fontId="6" fillId="20" borderId="1" xfId="38" applyFont="1" applyFill="1" applyBorder="1" applyAlignment="1">
      <alignment horizontal="left" vertical="center"/>
    </xf>
    <xf numFmtId="179" fontId="6" fillId="20" borderId="1" xfId="38" applyNumberFormat="1" applyFont="1" applyFill="1" applyBorder="1" applyAlignment="1">
      <alignment vertical="center"/>
    </xf>
    <xf numFmtId="0" fontId="3" fillId="20" borderId="1" xfId="52" applyFont="1" applyFill="1" applyBorder="1" applyAlignment="1" applyProtection="1">
      <alignment horizontal="right"/>
      <protection locked="0"/>
    </xf>
    <xf numFmtId="49" fontId="19" fillId="20" borderId="1" xfId="53" applyNumberFormat="1" applyFont="1" applyFill="1" applyBorder="1" applyAlignment="1">
      <alignment horizontal="left" vertical="center" indent="1"/>
      <protection locked="0"/>
    </xf>
    <xf numFmtId="49" fontId="19" fillId="20" borderId="1" xfId="53" applyNumberFormat="1" applyFont="1" applyFill="1" applyBorder="1" applyAlignment="1">
      <alignment horizontal="left" vertical="center" wrapText="1" indent="1"/>
      <protection locked="0"/>
    </xf>
    <xf numFmtId="179" fontId="19" fillId="20" borderId="1" xfId="53" applyNumberFormat="1" applyFont="1" applyFill="1" applyBorder="1" applyAlignment="1">
      <alignment vertical="center"/>
      <protection locked="0"/>
    </xf>
    <xf numFmtId="49" fontId="19" fillId="20" borderId="1" xfId="53" applyNumberFormat="1" applyFont="1" applyFill="1" applyBorder="1" applyAlignment="1">
      <alignment horizontal="left" vertical="center" indent="2"/>
      <protection locked="0"/>
    </xf>
    <xf numFmtId="3" fontId="37" fillId="20" borderId="1" xfId="0" applyNumberFormat="1" applyFont="1" applyFill="1" applyBorder="1" applyAlignment="1" applyProtection="1">
      <alignment vertical="center" shrinkToFit="1"/>
    </xf>
    <xf numFmtId="0" fontId="0" fillId="20" borderId="1" xfId="0" applyFill="1" applyBorder="1" applyAlignment="1" applyProtection="1">
      <alignment shrinkToFit="1"/>
      <protection locked="0"/>
    </xf>
    <xf numFmtId="0" fontId="1" fillId="20" borderId="1" xfId="52" applyFont="1" applyFill="1" applyBorder="1" applyAlignment="1" applyProtection="1">
      <alignment horizontal="left"/>
      <protection locked="0"/>
    </xf>
    <xf numFmtId="0" fontId="3" fillId="20" borderId="1" xfId="52" applyFont="1" applyFill="1" applyBorder="1" applyProtection="1">
      <protection locked="0"/>
    </xf>
    <xf numFmtId="0" fontId="3" fillId="20" borderId="1" xfId="0" applyFont="1" applyFill="1" applyBorder="1" applyAlignment="1" applyProtection="1">
      <protection locked="0"/>
    </xf>
    <xf numFmtId="0" fontId="0" fillId="20" borderId="1" xfId="0" applyFill="1" applyBorder="1" applyAlignment="1" applyProtection="1">
      <alignment horizontal="right"/>
      <protection locked="0"/>
    </xf>
    <xf numFmtId="177" fontId="1" fillId="20" borderId="1" xfId="52" applyNumberFormat="1" applyFont="1" applyFill="1" applyBorder="1" applyAlignment="1" applyProtection="1">
      <alignment horizontal="right" shrinkToFit="1"/>
    </xf>
    <xf numFmtId="177" fontId="0" fillId="20" borderId="1" xfId="0" applyNumberFormat="1" applyFill="1" applyBorder="1" applyAlignment="1" applyProtection="1">
      <alignment horizontal="right" shrinkToFit="1"/>
      <protection locked="0"/>
    </xf>
    <xf numFmtId="3" fontId="37" fillId="20" borderId="1" xfId="0" applyNumberFormat="1" applyFont="1" applyFill="1" applyBorder="1" applyAlignment="1" applyProtection="1">
      <alignment vertical="center"/>
    </xf>
    <xf numFmtId="177" fontId="20" fillId="0" borderId="1" xfId="51" applyNumberFormat="1" applyFont="1" applyFill="1" applyBorder="1" applyAlignment="1">
      <alignment horizontal="center" vertical="center"/>
    </xf>
    <xf numFmtId="49" fontId="8" fillId="0" borderId="0" xfId="51" applyNumberFormat="1" applyFont="1" applyAlignment="1">
      <alignment horizontal="center" vertical="center"/>
    </xf>
    <xf numFmtId="0" fontId="8" fillId="0" borderId="0" xfId="53" applyFont="1" applyFill="1" applyAlignment="1">
      <alignment horizontal="center" vertical="top"/>
      <protection locked="0"/>
    </xf>
    <xf numFmtId="179" fontId="7" fillId="0" borderId="0" xfId="53" applyNumberFormat="1" applyFont="1" applyFill="1" applyAlignment="1">
      <alignment horizontal="center" vertical="top"/>
      <protection locked="0"/>
    </xf>
    <xf numFmtId="0" fontId="8" fillId="20" borderId="0" xfId="53" applyFont="1" applyFill="1" applyAlignment="1">
      <alignment horizontal="center" vertical="top"/>
      <protection locked="0"/>
    </xf>
    <xf numFmtId="0" fontId="7" fillId="20" borderId="0" xfId="53" applyFont="1" applyFill="1" applyAlignment="1">
      <alignment horizontal="center" vertical="top"/>
      <protection locked="0"/>
    </xf>
    <xf numFmtId="179" fontId="7" fillId="20" borderId="0" xfId="53" applyNumberFormat="1" applyFont="1" applyFill="1" applyAlignment="1">
      <alignment horizontal="center" vertical="top"/>
      <protection locked="0"/>
    </xf>
    <xf numFmtId="0" fontId="20" fillId="20" borderId="2" xfId="53" applyFont="1" applyFill="1" applyBorder="1" applyAlignment="1">
      <alignment horizontal="center" vertical="center"/>
      <protection locked="0"/>
    </xf>
    <xf numFmtId="0" fontId="20" fillId="20" borderId="5" xfId="53" applyFont="1" applyFill="1" applyBorder="1" applyAlignment="1">
      <alignment horizontal="center" vertical="center"/>
      <protection locked="0"/>
    </xf>
    <xf numFmtId="0" fontId="8" fillId="0" borderId="0" xfId="38" applyFont="1" applyFill="1" applyAlignment="1">
      <alignment horizontal="center" vertical="center"/>
    </xf>
    <xf numFmtId="0" fontId="7" fillId="0" borderId="0" xfId="38" applyFont="1" applyFill="1" applyAlignment="1">
      <alignment horizontal="center" vertical="center"/>
    </xf>
    <xf numFmtId="0" fontId="20" fillId="0" borderId="2" xfId="38" applyFont="1" applyFill="1" applyBorder="1" applyAlignment="1">
      <alignment horizontal="center" vertical="center"/>
    </xf>
    <xf numFmtId="0" fontId="20" fillId="0" borderId="5" xfId="38" applyFont="1" applyFill="1" applyBorder="1" applyAlignment="1">
      <alignment horizontal="center" vertical="center"/>
    </xf>
    <xf numFmtId="0" fontId="8" fillId="0" borderId="0" xfId="53" applyFont="1" applyFill="1" applyAlignment="1">
      <alignment horizontal="center" vertical="center" wrapText="1"/>
      <protection locked="0"/>
    </xf>
    <xf numFmtId="0" fontId="7" fillId="0" borderId="0" xfId="53" applyFont="1" applyFill="1" applyAlignment="1">
      <alignment horizontal="center" vertical="center"/>
      <protection locked="0"/>
    </xf>
    <xf numFmtId="0" fontId="7" fillId="0" borderId="0" xfId="53" applyFont="1" applyFill="1" applyAlignment="1">
      <alignment horizontal="center" vertical="top"/>
      <protection locked="0"/>
    </xf>
    <xf numFmtId="0" fontId="25" fillId="0" borderId="2" xfId="53" applyFont="1" applyFill="1" applyBorder="1" applyAlignment="1">
      <alignment horizontal="center" vertical="center"/>
      <protection locked="0"/>
    </xf>
    <xf numFmtId="0" fontId="20" fillId="0" borderId="5" xfId="53" applyFont="1" applyFill="1" applyBorder="1" applyAlignment="1">
      <alignment horizontal="center" vertical="center"/>
      <protection locked="0"/>
    </xf>
    <xf numFmtId="0" fontId="20" fillId="0" borderId="2" xfId="53" applyFont="1" applyFill="1" applyBorder="1" applyAlignment="1">
      <alignment horizontal="center" vertical="center"/>
      <protection locked="0"/>
    </xf>
  </cellXfs>
  <cellStyles count="70">
    <cellStyle name="_ET_STYLE_NoName_00_" xfId="1"/>
    <cellStyle name="_ET_STYLE_NoName_00__2016年人代会报告附表20160104" xfId="2"/>
    <cellStyle name="_ET_STYLE_NoName_00__国库1月5日调整表" xfId="3"/>
    <cellStyle name="20% - 着色 1" xfId="4"/>
    <cellStyle name="20% - 着色 2" xfId="5"/>
    <cellStyle name="20% - 着色 3" xfId="6"/>
    <cellStyle name="20% - 着色 4" xfId="7"/>
    <cellStyle name="20% - 着色 5" xfId="8"/>
    <cellStyle name="20% - 着色 6" xfId="9"/>
    <cellStyle name="40% - 着色 1" xfId="10"/>
    <cellStyle name="40% - 着色 2" xfId="11"/>
    <cellStyle name="40% - 着色 3" xfId="12"/>
    <cellStyle name="40% - 着色 4" xfId="13"/>
    <cellStyle name="40% - 着色 5" xfId="14"/>
    <cellStyle name="40% - 着色 6" xfId="15"/>
    <cellStyle name="60% - 着色 1" xfId="16"/>
    <cellStyle name="60% - 着色 2" xfId="17"/>
    <cellStyle name="60% - 着色 3" xfId="18"/>
    <cellStyle name="60% - 着色 4" xfId="19"/>
    <cellStyle name="60% - 着色 5" xfId="20"/>
    <cellStyle name="60% - 着色 6" xfId="21"/>
    <cellStyle name="no dec" xfId="22"/>
    <cellStyle name="Normal_APR" xfId="23"/>
    <cellStyle name="百分比 2" xfId="24"/>
    <cellStyle name="表标题" xfId="25"/>
    <cellStyle name="差_发老吕2016基本支出测算11.28" xfId="26"/>
    <cellStyle name="差_全国各省民生政策标准10.7(lp稿)(1)" xfId="27"/>
    <cellStyle name="常规" xfId="0" builtinId="0"/>
    <cellStyle name="常规 10" xfId="28"/>
    <cellStyle name="常规 11" xfId="29"/>
    <cellStyle name="常规 12" xfId="30"/>
    <cellStyle name="常规 13" xfId="31"/>
    <cellStyle name="常规 14" xfId="32"/>
    <cellStyle name="常规 19" xfId="33"/>
    <cellStyle name="常规 2" xfId="34"/>
    <cellStyle name="常规 2 2" xfId="35"/>
    <cellStyle name="常规 20" xfId="36"/>
    <cellStyle name="常规 21" xfId="37"/>
    <cellStyle name="常规 3" xfId="38"/>
    <cellStyle name="常规 39" xfId="39"/>
    <cellStyle name="常规 4" xfId="40"/>
    <cellStyle name="常规 40" xfId="41"/>
    <cellStyle name="常规 41" xfId="42"/>
    <cellStyle name="常规 43" xfId="43"/>
    <cellStyle name="常规 44" xfId="44"/>
    <cellStyle name="常规 45" xfId="45"/>
    <cellStyle name="常规 46" xfId="46"/>
    <cellStyle name="常规 47" xfId="47"/>
    <cellStyle name="常规 5" xfId="48"/>
    <cellStyle name="常规 6" xfId="49"/>
    <cellStyle name="常规 8" xfId="50"/>
    <cellStyle name="常规_2013.1.人代会报告附表" xfId="51"/>
    <cellStyle name="常规_安肃镇2006年6月份月报" xfId="52"/>
    <cellStyle name="常规_功能分类1212zhangl" xfId="53"/>
    <cellStyle name="常规_人代会报告附表（定）曹铂0103" xfId="54"/>
    <cellStyle name="普通_97-917" xfId="55"/>
    <cellStyle name="千分位[0]_BT (2)" xfId="56"/>
    <cellStyle name="千分位_97-917" xfId="57"/>
    <cellStyle name="千位[0]_1" xfId="58"/>
    <cellStyle name="千位_1" xfId="59"/>
    <cellStyle name="数字" xfId="60"/>
    <cellStyle name="未定义" xfId="61"/>
    <cellStyle name="小数" xfId="62"/>
    <cellStyle name="样式 1" xfId="63"/>
    <cellStyle name="着色 1" xfId="64"/>
    <cellStyle name="着色 2" xfId="65"/>
    <cellStyle name="着色 3" xfId="66"/>
    <cellStyle name="着色 4" xfId="67"/>
    <cellStyle name="着色 5" xfId="68"/>
    <cellStyle name="着色 6" xfId="69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F14"/>
  <sheetViews>
    <sheetView tabSelected="1" workbookViewId="0">
      <selection activeCell="B12" sqref="B12"/>
    </sheetView>
  </sheetViews>
  <sheetFormatPr defaultColWidth="0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 customWidth="1"/>
    <col min="255" max="255" width="35.75" style="1" customWidth="1"/>
    <col min="256" max="16384" width="0" style="1" hidden="1"/>
  </cols>
  <sheetData>
    <row r="1" spans="1:5" ht="18" customHeight="1">
      <c r="A1" s="28" t="s">
        <v>159</v>
      </c>
      <c r="B1" s="86"/>
    </row>
    <row r="2" spans="1:5" ht="39.950000000000003" customHeight="1">
      <c r="A2" s="215" t="s">
        <v>156</v>
      </c>
      <c r="B2" s="215"/>
    </row>
    <row r="3" spans="1:5" ht="18.75" customHeight="1">
      <c r="A3" s="10"/>
      <c r="B3" s="11" t="s">
        <v>18</v>
      </c>
    </row>
    <row r="4" spans="1:5" s="13" customFormat="1" ht="48" customHeight="1">
      <c r="A4" s="131" t="s">
        <v>120</v>
      </c>
      <c r="B4" s="18" t="s">
        <v>158</v>
      </c>
      <c r="C4" s="12"/>
    </row>
    <row r="5" spans="1:5" s="53" customFormat="1" ht="48" customHeight="1">
      <c r="A5" s="153" t="s">
        <v>130</v>
      </c>
      <c r="B5" s="160" t="s">
        <v>181</v>
      </c>
      <c r="C5" s="52"/>
    </row>
    <row r="6" spans="1:5" s="55" customFormat="1" ht="48" customHeight="1">
      <c r="A6" s="158" t="s">
        <v>175</v>
      </c>
      <c r="B6" s="159">
        <v>2</v>
      </c>
      <c r="C6" s="54"/>
      <c r="E6" s="55">
        <v>988753</v>
      </c>
    </row>
    <row r="7" spans="1:5" s="55" customFormat="1" ht="48" customHeight="1">
      <c r="A7" s="158" t="s">
        <v>176</v>
      </c>
      <c r="B7" s="159">
        <v>44</v>
      </c>
      <c r="C7" s="54"/>
    </row>
    <row r="8" spans="1:5" s="55" customFormat="1" ht="48" customHeight="1">
      <c r="A8" s="158" t="s">
        <v>177</v>
      </c>
      <c r="B8" s="159">
        <v>1</v>
      </c>
      <c r="C8" s="54"/>
    </row>
    <row r="9" spans="1:5" s="55" customFormat="1" ht="48" customHeight="1">
      <c r="A9" s="158" t="s">
        <v>178</v>
      </c>
      <c r="B9" s="159">
        <v>1</v>
      </c>
      <c r="C9" s="54"/>
    </row>
    <row r="10" spans="1:5" s="55" customFormat="1" ht="48" customHeight="1">
      <c r="A10" s="158" t="s">
        <v>179</v>
      </c>
      <c r="B10" s="159">
        <v>15</v>
      </c>
      <c r="C10" s="54"/>
    </row>
    <row r="11" spans="1:5" s="15" customFormat="1" ht="48" customHeight="1">
      <c r="A11" s="158" t="s">
        <v>180</v>
      </c>
      <c r="B11" s="159">
        <v>8</v>
      </c>
      <c r="C11" s="14"/>
      <c r="E11" s="15">
        <v>822672</v>
      </c>
    </row>
    <row r="12" spans="1:5" s="13" customFormat="1" ht="48" customHeight="1">
      <c r="A12" s="154" t="s">
        <v>131</v>
      </c>
      <c r="B12" s="214"/>
      <c r="C12" s="12"/>
    </row>
    <row r="13" spans="1:5" s="15" customFormat="1" ht="48" customHeight="1">
      <c r="A13" s="213"/>
      <c r="B13" s="159"/>
      <c r="C13" s="14"/>
      <c r="E13" s="15">
        <v>988753</v>
      </c>
    </row>
    <row r="14" spans="1:5" s="17" customFormat="1" ht="57" customHeight="1">
      <c r="A14" s="157" t="s">
        <v>39</v>
      </c>
      <c r="B14" s="19">
        <v>71</v>
      </c>
      <c r="C14" s="16"/>
    </row>
  </sheetData>
  <mergeCells count="1">
    <mergeCell ref="A2:B2"/>
  </mergeCells>
  <phoneticPr fontId="4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A2" sqref="A2:B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9" hidden="1" customWidth="1"/>
    <col min="5" max="5" width="8.125" style="29" hidden="1" customWidth="1"/>
    <col min="6" max="6" width="9.625" style="30" hidden="1" customWidth="1"/>
    <col min="7" max="7" width="17.5" style="30" hidden="1" customWidth="1"/>
    <col min="8" max="8" width="12.5" style="31" hidden="1" customWidth="1"/>
    <col min="9" max="9" width="7" style="32" hidden="1" customWidth="1"/>
    <col min="10" max="11" width="7" style="29" hidden="1" customWidth="1"/>
    <col min="12" max="12" width="13.875" style="29" hidden="1" customWidth="1"/>
    <col min="13" max="13" width="7.875" style="29" hidden="1" customWidth="1"/>
    <col min="14" max="14" width="9.5" style="29" hidden="1" customWidth="1"/>
    <col min="15" max="15" width="6.875" style="29" hidden="1" customWidth="1"/>
    <col min="16" max="16" width="9" style="29" hidden="1" customWidth="1"/>
    <col min="17" max="17" width="5.875" style="29" hidden="1" customWidth="1"/>
    <col min="18" max="18" width="5.25" style="29" hidden="1" customWidth="1"/>
    <col min="19" max="19" width="6.5" style="29" hidden="1" customWidth="1"/>
    <col min="20" max="21" width="7" style="29" hidden="1" customWidth="1"/>
    <col min="22" max="22" width="10.625" style="29" hidden="1" customWidth="1"/>
    <col min="23" max="23" width="10.5" style="29" hidden="1" customWidth="1"/>
    <col min="24" max="24" width="7" style="29" hidden="1" customWidth="1"/>
    <col min="25" max="16384" width="7" style="29"/>
  </cols>
  <sheetData>
    <row r="1" spans="1:24" ht="21.75" customHeight="1">
      <c r="A1" s="28" t="s">
        <v>165</v>
      </c>
      <c r="B1" s="28"/>
    </row>
    <row r="2" spans="1:24" ht="51.75" customHeight="1">
      <c r="A2" s="227" t="s">
        <v>144</v>
      </c>
      <c r="B2" s="228"/>
      <c r="F2" s="29"/>
      <c r="G2" s="29"/>
      <c r="H2" s="29"/>
    </row>
    <row r="3" spans="1:24">
      <c r="B3" s="90" t="s">
        <v>60</v>
      </c>
      <c r="D3" s="29">
        <v>12.11</v>
      </c>
      <c r="F3" s="29">
        <v>12.22</v>
      </c>
      <c r="G3" s="29"/>
      <c r="H3" s="29"/>
      <c r="L3" s="29">
        <v>1.2</v>
      </c>
    </row>
    <row r="4" spans="1:24" s="92" customFormat="1" ht="39.75" customHeight="1">
      <c r="A4" s="21" t="s">
        <v>146</v>
      </c>
      <c r="B4" s="21" t="s">
        <v>145</v>
      </c>
      <c r="C4" s="91"/>
      <c r="F4" s="93" t="s">
        <v>62</v>
      </c>
      <c r="G4" s="93" t="s">
        <v>63</v>
      </c>
      <c r="H4" s="93" t="s">
        <v>64</v>
      </c>
      <c r="I4" s="94"/>
      <c r="L4" s="93" t="s">
        <v>62</v>
      </c>
      <c r="M4" s="95" t="s">
        <v>63</v>
      </c>
      <c r="N4" s="93" t="s">
        <v>64</v>
      </c>
    </row>
    <row r="5" spans="1:24" ht="39.75" customHeight="1">
      <c r="A5" s="96" t="s">
        <v>115</v>
      </c>
      <c r="B5" s="51"/>
      <c r="C5" s="40">
        <v>105429</v>
      </c>
      <c r="D5" s="97">
        <v>595734.14</v>
      </c>
      <c r="E5" s="29">
        <f>104401+13602</f>
        <v>118003</v>
      </c>
      <c r="F5" s="30" t="s">
        <v>8</v>
      </c>
      <c r="G5" s="30" t="s">
        <v>65</v>
      </c>
      <c r="H5" s="31">
        <v>596221.15</v>
      </c>
      <c r="I5" s="32" t="e">
        <f>F5-A5</f>
        <v>#VALUE!</v>
      </c>
      <c r="J5" s="48" t="e">
        <f>H5-#REF!</f>
        <v>#REF!</v>
      </c>
      <c r="K5" s="48">
        <v>75943</v>
      </c>
      <c r="L5" s="30" t="s">
        <v>8</v>
      </c>
      <c r="M5" s="30" t="s">
        <v>65</v>
      </c>
      <c r="N5" s="31">
        <v>643048.94999999995</v>
      </c>
      <c r="O5" s="32" t="e">
        <f>L5-A5</f>
        <v>#VALUE!</v>
      </c>
      <c r="P5" s="48" t="e">
        <f>N5-#REF!</f>
        <v>#REF!</v>
      </c>
      <c r="R5" s="29">
        <v>717759</v>
      </c>
      <c r="T5" s="49" t="s">
        <v>8</v>
      </c>
      <c r="U5" s="49" t="s">
        <v>65</v>
      </c>
      <c r="V5" s="50">
        <v>659380.53</v>
      </c>
      <c r="W5" s="29" t="e">
        <f>#REF!-V5</f>
        <v>#REF!</v>
      </c>
      <c r="X5" s="29" t="e">
        <f>T5-A5</f>
        <v>#VALUE!</v>
      </c>
    </row>
    <row r="6" spans="1:24" ht="39.75" customHeight="1">
      <c r="A6" s="96" t="s">
        <v>116</v>
      </c>
      <c r="B6" s="51"/>
      <c r="C6" s="40"/>
      <c r="D6" s="97"/>
      <c r="J6" s="48"/>
      <c r="K6" s="48"/>
      <c r="L6" s="30"/>
      <c r="M6" s="30"/>
      <c r="N6" s="31"/>
      <c r="O6" s="32"/>
      <c r="P6" s="48"/>
      <c r="T6" s="49"/>
      <c r="U6" s="49"/>
      <c r="V6" s="50"/>
    </row>
    <row r="7" spans="1:24" ht="39.75" customHeight="1">
      <c r="A7" s="96" t="s">
        <v>117</v>
      </c>
      <c r="B7" s="51"/>
      <c r="C7" s="40"/>
      <c r="D7" s="97"/>
      <c r="J7" s="48"/>
      <c r="K7" s="48"/>
      <c r="L7" s="30"/>
      <c r="M7" s="30"/>
      <c r="N7" s="31"/>
      <c r="O7" s="32"/>
      <c r="P7" s="48"/>
      <c r="T7" s="49"/>
      <c r="U7" s="49"/>
      <c r="V7" s="50"/>
    </row>
    <row r="8" spans="1:24" ht="39.75" customHeight="1">
      <c r="A8" s="96" t="s">
        <v>118</v>
      </c>
      <c r="B8" s="51"/>
      <c r="C8" s="40"/>
      <c r="D8" s="97"/>
      <c r="J8" s="48"/>
      <c r="K8" s="48"/>
      <c r="L8" s="30"/>
      <c r="M8" s="30"/>
      <c r="N8" s="31"/>
      <c r="O8" s="32"/>
      <c r="P8" s="48"/>
      <c r="T8" s="49"/>
      <c r="U8" s="49"/>
      <c r="V8" s="50"/>
    </row>
    <row r="9" spans="1:24" ht="39.75" customHeight="1">
      <c r="A9" s="96" t="s">
        <v>119</v>
      </c>
      <c r="B9" s="51"/>
      <c r="C9" s="40"/>
      <c r="D9" s="97"/>
      <c r="J9" s="48"/>
      <c r="K9" s="48"/>
      <c r="L9" s="30"/>
      <c r="M9" s="30"/>
      <c r="N9" s="31"/>
      <c r="O9" s="32"/>
      <c r="P9" s="48"/>
      <c r="T9" s="49"/>
      <c r="U9" s="49"/>
      <c r="V9" s="50"/>
    </row>
    <row r="10" spans="1:24" ht="39.75" customHeight="1">
      <c r="A10" s="96" t="s">
        <v>0</v>
      </c>
      <c r="B10" s="51"/>
      <c r="C10" s="40"/>
      <c r="D10" s="97"/>
      <c r="J10" s="48"/>
      <c r="K10" s="48"/>
      <c r="L10" s="30"/>
      <c r="M10" s="30"/>
      <c r="N10" s="31"/>
      <c r="O10" s="32"/>
      <c r="P10" s="48"/>
      <c r="T10" s="49"/>
      <c r="U10" s="49"/>
      <c r="V10" s="50"/>
    </row>
    <row r="11" spans="1:24" ht="39.75" customHeight="1">
      <c r="A11" s="96" t="s">
        <v>114</v>
      </c>
      <c r="B11" s="6"/>
      <c r="C11" s="40"/>
      <c r="D11" s="48"/>
      <c r="J11" s="48"/>
      <c r="K11" s="48"/>
      <c r="L11" s="30"/>
      <c r="M11" s="30"/>
      <c r="N11" s="31"/>
      <c r="O11" s="32"/>
      <c r="P11" s="48"/>
      <c r="T11" s="49"/>
      <c r="U11" s="49"/>
      <c r="V11" s="50"/>
    </row>
    <row r="12" spans="1:24" ht="39.75" customHeight="1">
      <c r="A12" s="34" t="s">
        <v>68</v>
      </c>
      <c r="B12" s="51"/>
      <c r="F12" s="98" t="str">
        <f>""</f>
        <v/>
      </c>
      <c r="G12" s="98" t="str">
        <f>""</f>
        <v/>
      </c>
      <c r="H12" s="98" t="str">
        <f>""</f>
        <v/>
      </c>
      <c r="L12" s="98" t="str">
        <f>""</f>
        <v/>
      </c>
      <c r="M12" s="99" t="str">
        <f>""</f>
        <v/>
      </c>
      <c r="N12" s="98" t="str">
        <f>""</f>
        <v/>
      </c>
      <c r="V12" s="100" t="e">
        <f>V13+#REF!+#REF!+#REF!+#REF!+#REF!+#REF!+#REF!+#REF!+#REF!+#REF!+#REF!+#REF!+#REF!+#REF!+#REF!+#REF!+#REF!+#REF!+#REF!+#REF!</f>
        <v>#REF!</v>
      </c>
      <c r="W12" s="100" t="e">
        <f>W13+#REF!+#REF!+#REF!+#REF!+#REF!+#REF!+#REF!+#REF!+#REF!+#REF!+#REF!+#REF!+#REF!+#REF!+#REF!+#REF!+#REF!+#REF!+#REF!+#REF!</f>
        <v>#REF!</v>
      </c>
    </row>
    <row r="13" spans="1:24" ht="19.5" customHeight="1">
      <c r="P13" s="48"/>
      <c r="T13" s="49" t="s">
        <v>3</v>
      </c>
      <c r="U13" s="49" t="s">
        <v>32</v>
      </c>
      <c r="V13" s="50">
        <v>19998</v>
      </c>
      <c r="W13" s="29" t="e">
        <f>#REF!-V13</f>
        <v>#REF!</v>
      </c>
      <c r="X13" s="29">
        <f>T13-A13</f>
        <v>232</v>
      </c>
    </row>
    <row r="14" spans="1:24" ht="19.5" customHeight="1">
      <c r="P14" s="48"/>
      <c r="T14" s="49" t="s">
        <v>2</v>
      </c>
      <c r="U14" s="49" t="s">
        <v>33</v>
      </c>
      <c r="V14" s="50">
        <v>19998</v>
      </c>
      <c r="W14" s="29" t="e">
        <f>#REF!-V14</f>
        <v>#REF!</v>
      </c>
      <c r="X14" s="29">
        <f>T14-A14</f>
        <v>23203</v>
      </c>
    </row>
    <row r="15" spans="1:24" ht="19.5" customHeight="1">
      <c r="P15" s="48"/>
      <c r="T15" s="49" t="s">
        <v>1</v>
      </c>
      <c r="U15" s="49" t="s">
        <v>34</v>
      </c>
      <c r="V15" s="50">
        <v>19998</v>
      </c>
      <c r="W15" s="29" t="e">
        <f>#REF!-V15</f>
        <v>#REF!</v>
      </c>
      <c r="X15" s="29">
        <f>T15-A15</f>
        <v>2320301</v>
      </c>
    </row>
    <row r="16" spans="1:24" ht="19.5" customHeight="1">
      <c r="P16" s="48"/>
    </row>
    <row r="17" spans="16:16" s="29" customFormat="1" ht="19.5" customHeight="1">
      <c r="P17" s="48"/>
    </row>
    <row r="18" spans="16:16" s="29" customFormat="1" ht="19.5" customHeight="1">
      <c r="P18" s="48"/>
    </row>
    <row r="19" spans="16:16" s="29" customFormat="1" ht="19.5" customHeight="1">
      <c r="P19" s="48"/>
    </row>
    <row r="20" spans="16:16" s="29" customFormat="1" ht="19.5" customHeight="1">
      <c r="P20" s="48"/>
    </row>
    <row r="21" spans="16:16" s="29" customFormat="1" ht="19.5" customHeight="1">
      <c r="P21" s="48"/>
    </row>
    <row r="22" spans="16:16" s="29" customFormat="1" ht="19.5" customHeight="1">
      <c r="P22" s="48"/>
    </row>
    <row r="23" spans="16:16" s="29" customFormat="1" ht="19.5" customHeight="1">
      <c r="P23" s="48"/>
    </row>
    <row r="24" spans="16:16" s="29" customFormat="1" ht="19.5" customHeight="1">
      <c r="P24" s="48"/>
    </row>
    <row r="25" spans="16:16" s="29" customFormat="1" ht="19.5" customHeight="1">
      <c r="P25" s="48"/>
    </row>
    <row r="26" spans="16:16" s="29" customFormat="1" ht="19.5" customHeight="1">
      <c r="P26" s="48"/>
    </row>
    <row r="27" spans="16:16" s="29" customFormat="1" ht="19.5" customHeight="1">
      <c r="P27" s="48"/>
    </row>
    <row r="28" spans="16:16" s="29" customFormat="1" ht="19.5" customHeight="1">
      <c r="P28" s="48"/>
    </row>
  </sheetData>
  <mergeCells count="1">
    <mergeCell ref="A2:B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3" sqref="B3"/>
    </sheetView>
  </sheetViews>
  <sheetFormatPr defaultColWidth="0" defaultRowHeight="15.75"/>
  <cols>
    <col min="1" max="2" width="37.625" style="135" customWidth="1"/>
    <col min="3" max="3" width="8" style="135" bestFit="1" customWidth="1"/>
    <col min="4" max="4" width="7.875" style="135" bestFit="1" customWidth="1"/>
    <col min="5" max="5" width="8.5" style="135" hidden="1" customWidth="1"/>
    <col min="6" max="6" width="7.875" style="135" hidden="1" customWidth="1"/>
    <col min="7" max="254" width="7.875" style="135" customWidth="1"/>
    <col min="255" max="255" width="35.75" style="135" customWidth="1"/>
    <col min="256" max="16384" width="0" style="135" hidden="1"/>
  </cols>
  <sheetData>
    <row r="1" spans="1:5" ht="27" customHeight="1">
      <c r="A1" s="156" t="s">
        <v>166</v>
      </c>
      <c r="B1" s="134"/>
    </row>
    <row r="2" spans="1:5" ht="39.950000000000003" customHeight="1">
      <c r="A2" s="136" t="s">
        <v>148</v>
      </c>
      <c r="B2" s="137"/>
    </row>
    <row r="3" spans="1:5" s="139" customFormat="1" ht="18.75" customHeight="1">
      <c r="A3" s="138"/>
      <c r="B3" s="90" t="s">
        <v>60</v>
      </c>
    </row>
    <row r="4" spans="1:5" s="142" customFormat="1" ht="53.25" customHeight="1">
      <c r="A4" s="140" t="s">
        <v>108</v>
      </c>
      <c r="B4" s="130" t="s">
        <v>141</v>
      </c>
      <c r="C4" s="141"/>
    </row>
    <row r="5" spans="1:5" s="145" customFormat="1" ht="53.25" customHeight="1">
      <c r="A5" s="143"/>
      <c r="B5" s="143"/>
      <c r="C5" s="144"/>
    </row>
    <row r="6" spans="1:5" s="139" customFormat="1" ht="53.25" customHeight="1">
      <c r="A6" s="143"/>
      <c r="B6" s="143"/>
      <c r="C6" s="146"/>
      <c r="E6" s="139">
        <v>988753</v>
      </c>
    </row>
    <row r="7" spans="1:5" s="139" customFormat="1" ht="53.25" customHeight="1">
      <c r="A7" s="143"/>
      <c r="B7" s="143"/>
      <c r="C7" s="146"/>
      <c r="E7" s="139">
        <v>822672</v>
      </c>
    </row>
    <row r="8" spans="1:5" s="150" customFormat="1" ht="53.25" customHeight="1">
      <c r="A8" s="147" t="s">
        <v>39</v>
      </c>
      <c r="B8" s="148"/>
      <c r="C8" s="149"/>
    </row>
  </sheetData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5"/>
  </sheetPr>
  <dimension ref="A1:B8"/>
  <sheetViews>
    <sheetView workbookViewId="0"/>
  </sheetViews>
  <sheetFormatPr defaultRowHeight="15.75"/>
  <cols>
    <col min="1" max="1" width="33.25" style="66" customWidth="1"/>
    <col min="2" max="2" width="33.25" style="68" customWidth="1"/>
    <col min="3" max="16384" width="9" style="66"/>
  </cols>
  <sheetData>
    <row r="1" spans="1:2" ht="21" customHeight="1">
      <c r="A1" s="69" t="s">
        <v>167</v>
      </c>
    </row>
    <row r="2" spans="1:2" ht="24.75" customHeight="1">
      <c r="A2" s="223" t="s">
        <v>149</v>
      </c>
      <c r="B2" s="223"/>
    </row>
    <row r="3" spans="1:2" s="69" customFormat="1" ht="24" customHeight="1">
      <c r="B3" s="67" t="s">
        <v>53</v>
      </c>
    </row>
    <row r="4" spans="1:2" s="72" customFormat="1" ht="51" customHeight="1">
      <c r="A4" s="70" t="s">
        <v>132</v>
      </c>
      <c r="B4" s="71" t="s">
        <v>19</v>
      </c>
    </row>
    <row r="5" spans="1:2" s="84" customFormat="1" ht="48" customHeight="1">
      <c r="A5" s="155" t="s">
        <v>134</v>
      </c>
      <c r="B5" s="83"/>
    </row>
    <row r="6" spans="1:2" s="84" customFormat="1" ht="48" customHeight="1">
      <c r="A6" s="155" t="s">
        <v>135</v>
      </c>
      <c r="B6" s="83"/>
    </row>
    <row r="7" spans="1:2" s="84" customFormat="1" ht="48" customHeight="1">
      <c r="A7" s="87" t="s">
        <v>112</v>
      </c>
      <c r="B7" s="83"/>
    </row>
    <row r="8" spans="1:2" s="76" customFormat="1" ht="48" customHeight="1">
      <c r="A8" s="81" t="s">
        <v>39</v>
      </c>
      <c r="B8" s="75"/>
    </row>
  </sheetData>
  <mergeCells count="1">
    <mergeCell ref="A2:B2"/>
  </mergeCells>
  <phoneticPr fontId="4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5"/>
  </sheetPr>
  <dimension ref="A1:X25"/>
  <sheetViews>
    <sheetView workbookViewId="0"/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9" hidden="1" customWidth="1"/>
    <col min="5" max="5" width="8.125" style="29" hidden="1" customWidth="1"/>
    <col min="6" max="6" width="9.625" style="30" hidden="1" customWidth="1"/>
    <col min="7" max="7" width="17.5" style="30" hidden="1" customWidth="1"/>
    <col min="8" max="8" width="12.5" style="31" hidden="1" customWidth="1"/>
    <col min="9" max="9" width="7" style="32" hidden="1" customWidth="1"/>
    <col min="10" max="11" width="7" style="29" hidden="1" customWidth="1"/>
    <col min="12" max="12" width="13.875" style="29" hidden="1" customWidth="1"/>
    <col min="13" max="13" width="7.875" style="29" hidden="1" customWidth="1"/>
    <col min="14" max="14" width="9.5" style="29" hidden="1" customWidth="1"/>
    <col min="15" max="15" width="6.875" style="29" hidden="1" customWidth="1"/>
    <col min="16" max="16" width="9" style="29" hidden="1" customWidth="1"/>
    <col min="17" max="17" width="5.875" style="29" hidden="1" customWidth="1"/>
    <col min="18" max="18" width="5.25" style="29" hidden="1" customWidth="1"/>
    <col min="19" max="19" width="6.5" style="29" hidden="1" customWidth="1"/>
    <col min="20" max="21" width="7" style="29" hidden="1" customWidth="1"/>
    <col min="22" max="22" width="10.625" style="29" hidden="1" customWidth="1"/>
    <col min="23" max="23" width="10.5" style="29" hidden="1" customWidth="1"/>
    <col min="24" max="24" width="7" style="29" hidden="1" customWidth="1"/>
    <col min="25" max="16384" width="7" style="29"/>
  </cols>
  <sheetData>
    <row r="1" spans="1:24" ht="29.25" customHeight="1">
      <c r="A1" s="28" t="s">
        <v>168</v>
      </c>
    </row>
    <row r="2" spans="1:24" ht="28.5" customHeight="1">
      <c r="A2" s="216" t="s">
        <v>150</v>
      </c>
      <c r="B2" s="217"/>
      <c r="F2" s="29"/>
      <c r="G2" s="29"/>
      <c r="H2" s="29"/>
    </row>
    <row r="3" spans="1:24" s="3" customFormat="1" ht="21.75" customHeight="1">
      <c r="A3" s="4"/>
      <c r="B3" s="126" t="s">
        <v>20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1" t="s">
        <v>120</v>
      </c>
      <c r="B4" s="36" t="s">
        <v>36</v>
      </c>
      <c r="F4" s="37" t="s">
        <v>23</v>
      </c>
      <c r="G4" s="37" t="s">
        <v>24</v>
      </c>
      <c r="H4" s="37" t="s">
        <v>25</v>
      </c>
      <c r="I4" s="2"/>
      <c r="L4" s="37" t="s">
        <v>23</v>
      </c>
      <c r="M4" s="38" t="s">
        <v>24</v>
      </c>
      <c r="N4" s="37" t="s">
        <v>25</v>
      </c>
    </row>
    <row r="5" spans="1:24" s="4" customFormat="1" ht="39" customHeight="1">
      <c r="A5" s="151" t="s">
        <v>121</v>
      </c>
      <c r="B5" s="51"/>
      <c r="C5" s="4">
        <v>105429</v>
      </c>
      <c r="D5" s="4">
        <v>595734.14</v>
      </c>
      <c r="E5" s="4">
        <f>104401+13602</f>
        <v>118003</v>
      </c>
      <c r="F5" s="56" t="s">
        <v>8</v>
      </c>
      <c r="G5" s="56" t="s">
        <v>27</v>
      </c>
      <c r="H5" s="56">
        <v>596221.15</v>
      </c>
      <c r="I5" s="4" t="e">
        <f>F5-A5</f>
        <v>#VALUE!</v>
      </c>
      <c r="J5" s="4">
        <f>H5-B5</f>
        <v>596221.15</v>
      </c>
      <c r="K5" s="4">
        <v>75943</v>
      </c>
      <c r="L5" s="56" t="s">
        <v>8</v>
      </c>
      <c r="M5" s="56" t="s">
        <v>27</v>
      </c>
      <c r="N5" s="56">
        <v>643048.94999999995</v>
      </c>
      <c r="O5" s="4" t="e">
        <f>L5-A5</f>
        <v>#VALUE!</v>
      </c>
      <c r="P5" s="4">
        <f>N5-B5</f>
        <v>643048.94999999995</v>
      </c>
      <c r="R5" s="4">
        <v>717759</v>
      </c>
      <c r="T5" s="57" t="s">
        <v>8</v>
      </c>
      <c r="U5" s="57" t="s">
        <v>27</v>
      </c>
      <c r="V5" s="57">
        <v>659380.53</v>
      </c>
      <c r="W5" s="4">
        <f>B5-V5</f>
        <v>-659380.53</v>
      </c>
      <c r="X5" s="4" t="e">
        <f>T5-A5</f>
        <v>#VALUE!</v>
      </c>
    </row>
    <row r="6" spans="1:24" s="3" customFormat="1" ht="39" customHeight="1">
      <c r="A6" s="20" t="s">
        <v>4</v>
      </c>
      <c r="B6" s="5"/>
      <c r="C6" s="47"/>
      <c r="D6" s="47">
        <v>135.6</v>
      </c>
      <c r="F6" s="42" t="s">
        <v>5</v>
      </c>
      <c r="G6" s="42" t="s">
        <v>30</v>
      </c>
      <c r="H6" s="43">
        <v>135.6</v>
      </c>
      <c r="I6" s="2" t="e">
        <f>F6-A6</f>
        <v>#VALUE!</v>
      </c>
      <c r="J6" s="40">
        <f>H6-B6</f>
        <v>135.6</v>
      </c>
      <c r="K6" s="40"/>
      <c r="L6" s="42" t="s">
        <v>5</v>
      </c>
      <c r="M6" s="42" t="s">
        <v>30</v>
      </c>
      <c r="N6" s="43">
        <v>135.6</v>
      </c>
      <c r="O6" s="2" t="e">
        <f>L6-A6</f>
        <v>#VALUE!</v>
      </c>
      <c r="P6" s="40">
        <f>N6-B6</f>
        <v>135.6</v>
      </c>
      <c r="T6" s="44" t="s">
        <v>5</v>
      </c>
      <c r="U6" s="44" t="s">
        <v>30</v>
      </c>
      <c r="V6" s="45">
        <v>135.6</v>
      </c>
      <c r="W6" s="3">
        <f>B6-V6</f>
        <v>-135.6</v>
      </c>
      <c r="X6" s="3" t="e">
        <f>T6-A6</f>
        <v>#VALUE!</v>
      </c>
    </row>
    <row r="7" spans="1:24" s="3" customFormat="1" ht="39" customHeight="1">
      <c r="A7" s="151" t="s">
        <v>128</v>
      </c>
      <c r="B7" s="5"/>
      <c r="C7" s="40">
        <v>105429</v>
      </c>
      <c r="D7" s="41">
        <v>595734.14</v>
      </c>
      <c r="E7" s="3">
        <f>104401+13602</f>
        <v>118003</v>
      </c>
      <c r="F7" s="42" t="s">
        <v>8</v>
      </c>
      <c r="G7" s="42" t="s">
        <v>27</v>
      </c>
      <c r="H7" s="43">
        <v>596221.15</v>
      </c>
      <c r="I7" s="2" t="e">
        <f>F7-A7</f>
        <v>#VALUE!</v>
      </c>
      <c r="J7" s="40">
        <f>H7-B7</f>
        <v>596221.15</v>
      </c>
      <c r="K7" s="40">
        <v>75943</v>
      </c>
      <c r="L7" s="42" t="s">
        <v>8</v>
      </c>
      <c r="M7" s="42" t="s">
        <v>27</v>
      </c>
      <c r="N7" s="43">
        <v>643048.94999999995</v>
      </c>
      <c r="O7" s="2" t="e">
        <f>L7-A7</f>
        <v>#VALUE!</v>
      </c>
      <c r="P7" s="40">
        <f>N7-B7</f>
        <v>643048.94999999995</v>
      </c>
      <c r="R7" s="3">
        <v>717759</v>
      </c>
      <c r="T7" s="44" t="s">
        <v>8</v>
      </c>
      <c r="U7" s="44" t="s">
        <v>27</v>
      </c>
      <c r="V7" s="45">
        <v>659380.53</v>
      </c>
      <c r="W7" s="3">
        <f>B7-V7</f>
        <v>-659380.53</v>
      </c>
      <c r="X7" s="3" t="e">
        <f>T7-A7</f>
        <v>#VALUE!</v>
      </c>
    </row>
    <row r="8" spans="1:24" s="3" customFormat="1" ht="39" customHeight="1">
      <c r="A8" s="20" t="s">
        <v>4</v>
      </c>
      <c r="B8" s="5"/>
      <c r="C8" s="47"/>
      <c r="D8" s="47">
        <v>135.6</v>
      </c>
      <c r="F8" s="42" t="s">
        <v>5</v>
      </c>
      <c r="G8" s="42" t="s">
        <v>30</v>
      </c>
      <c r="H8" s="43">
        <v>135.6</v>
      </c>
      <c r="I8" s="2" t="e">
        <f>F8-A8</f>
        <v>#VALUE!</v>
      </c>
      <c r="J8" s="40">
        <f>H8-B8</f>
        <v>135.6</v>
      </c>
      <c r="K8" s="40"/>
      <c r="L8" s="42" t="s">
        <v>5</v>
      </c>
      <c r="M8" s="42" t="s">
        <v>30</v>
      </c>
      <c r="N8" s="43">
        <v>135.6</v>
      </c>
      <c r="O8" s="2" t="e">
        <f>L8-A8</f>
        <v>#VALUE!</v>
      </c>
      <c r="P8" s="40">
        <f>N8-B8</f>
        <v>135.6</v>
      </c>
      <c r="T8" s="44" t="s">
        <v>5</v>
      </c>
      <c r="U8" s="44" t="s">
        <v>30</v>
      </c>
      <c r="V8" s="45">
        <v>135.6</v>
      </c>
      <c r="W8" s="3">
        <f>B8-V8</f>
        <v>-135.6</v>
      </c>
      <c r="X8" s="3" t="e">
        <f>T8-A8</f>
        <v>#VALUE!</v>
      </c>
    </row>
    <row r="9" spans="1:24" s="3" customFormat="1" ht="39" customHeight="1">
      <c r="A9" s="133" t="s">
        <v>9</v>
      </c>
      <c r="B9" s="9"/>
      <c r="F9" s="37" t="str">
        <f>""</f>
        <v/>
      </c>
      <c r="G9" s="37" t="str">
        <f>""</f>
        <v/>
      </c>
      <c r="H9" s="37" t="str">
        <f>""</f>
        <v/>
      </c>
      <c r="I9" s="2"/>
      <c r="L9" s="37" t="str">
        <f>""</f>
        <v/>
      </c>
      <c r="M9" s="38" t="str">
        <f>""</f>
        <v/>
      </c>
      <c r="N9" s="37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8"/>
      <c r="T10" s="49" t="s">
        <v>3</v>
      </c>
      <c r="U10" s="49" t="s">
        <v>32</v>
      </c>
      <c r="V10" s="50">
        <v>19998</v>
      </c>
      <c r="W10" s="29">
        <f>B10-V10</f>
        <v>-19998</v>
      </c>
      <c r="X10" s="29">
        <f>T10-A10</f>
        <v>232</v>
      </c>
    </row>
    <row r="11" spans="1:24" ht="19.5" customHeight="1">
      <c r="P11" s="48"/>
      <c r="T11" s="49" t="s">
        <v>2</v>
      </c>
      <c r="U11" s="49" t="s">
        <v>33</v>
      </c>
      <c r="V11" s="50">
        <v>19998</v>
      </c>
      <c r="W11" s="29">
        <f>B11-V11</f>
        <v>-19998</v>
      </c>
      <c r="X11" s="29">
        <f>T11-A11</f>
        <v>23203</v>
      </c>
    </row>
    <row r="12" spans="1:24" ht="19.5" customHeight="1">
      <c r="P12" s="48"/>
      <c r="T12" s="49" t="s">
        <v>1</v>
      </c>
      <c r="U12" s="49" t="s">
        <v>34</v>
      </c>
      <c r="V12" s="50">
        <v>19998</v>
      </c>
      <c r="W12" s="29">
        <f>B12-V12</f>
        <v>-19998</v>
      </c>
      <c r="X12" s="29">
        <f>T12-A12</f>
        <v>2320301</v>
      </c>
    </row>
    <row r="13" spans="1:24" ht="19.5" customHeight="1">
      <c r="P13" s="48"/>
    </row>
    <row r="14" spans="1:24" ht="19.5" customHeight="1">
      <c r="P14" s="48"/>
    </row>
    <row r="15" spans="1:24" ht="19.5" customHeight="1">
      <c r="P15" s="48"/>
    </row>
    <row r="16" spans="1:24" ht="19.5" customHeight="1">
      <c r="P16" s="48"/>
    </row>
    <row r="17" spans="16:16" ht="19.5" customHeight="1">
      <c r="P17" s="48"/>
    </row>
    <row r="18" spans="16:16" ht="19.5" customHeight="1">
      <c r="P18" s="48"/>
    </row>
    <row r="19" spans="16:16" ht="19.5" customHeight="1">
      <c r="P19" s="48"/>
    </row>
    <row r="20" spans="16:16" ht="19.5" customHeight="1">
      <c r="P20" s="48"/>
    </row>
    <row r="21" spans="16:16" ht="19.5" customHeight="1">
      <c r="P21" s="48"/>
    </row>
    <row r="22" spans="16:16" ht="19.5" customHeight="1">
      <c r="P22" s="48"/>
    </row>
    <row r="23" spans="16:16" ht="19.5" customHeight="1">
      <c r="P23" s="48"/>
    </row>
    <row r="24" spans="16:16" ht="19.5" customHeight="1">
      <c r="P24" s="48"/>
    </row>
    <row r="25" spans="16:16" ht="19.5" customHeight="1">
      <c r="P25" s="48"/>
    </row>
  </sheetData>
  <mergeCells count="1">
    <mergeCell ref="A2:B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45"/>
  </sheetPr>
  <dimension ref="A1:Y28"/>
  <sheetViews>
    <sheetView workbookViewId="0"/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9" hidden="1" customWidth="1"/>
    <col min="6" max="6" width="8.125" style="29" hidden="1" customWidth="1"/>
    <col min="7" max="7" width="9.625" style="30" hidden="1" customWidth="1"/>
    <col min="8" max="8" width="17.5" style="30" hidden="1" customWidth="1"/>
    <col min="9" max="9" width="12.5" style="31" hidden="1" customWidth="1"/>
    <col min="10" max="10" width="7" style="32" hidden="1" customWidth="1"/>
    <col min="11" max="12" width="7" style="29" hidden="1" customWidth="1"/>
    <col min="13" max="13" width="13.875" style="29" hidden="1" customWidth="1"/>
    <col min="14" max="14" width="7.875" style="29" hidden="1" customWidth="1"/>
    <col min="15" max="15" width="9.5" style="29" hidden="1" customWidth="1"/>
    <col min="16" max="16" width="6.875" style="29" hidden="1" customWidth="1"/>
    <col min="17" max="17" width="9" style="29" hidden="1" customWidth="1"/>
    <col min="18" max="18" width="5.875" style="29" hidden="1" customWidth="1"/>
    <col min="19" max="19" width="5.25" style="29" hidden="1" customWidth="1"/>
    <col min="20" max="20" width="6.5" style="29" hidden="1" customWidth="1"/>
    <col min="21" max="22" width="7" style="29" hidden="1" customWidth="1"/>
    <col min="23" max="23" width="10.625" style="29" hidden="1" customWidth="1"/>
    <col min="24" max="24" width="10.5" style="29" hidden="1" customWidth="1"/>
    <col min="25" max="25" width="7" style="29" hidden="1" customWidth="1"/>
    <col min="26" max="16384" width="7" style="29"/>
  </cols>
  <sheetData>
    <row r="1" spans="1:25" ht="23.25" customHeight="1">
      <c r="A1" s="28" t="s">
        <v>169</v>
      </c>
    </row>
    <row r="2" spans="1:25" ht="23.25">
      <c r="A2" s="216" t="s">
        <v>151</v>
      </c>
      <c r="B2" s="229"/>
      <c r="C2" s="217"/>
      <c r="G2" s="29"/>
      <c r="H2" s="29"/>
      <c r="I2" s="29"/>
    </row>
    <row r="3" spans="1:25">
      <c r="C3" s="90" t="s">
        <v>60</v>
      </c>
      <c r="E3" s="29">
        <v>12.11</v>
      </c>
      <c r="G3" s="29">
        <v>12.22</v>
      </c>
      <c r="H3" s="29"/>
      <c r="I3" s="29"/>
      <c r="M3" s="29">
        <v>1.2</v>
      </c>
    </row>
    <row r="4" spans="1:25" ht="45.75" customHeight="1">
      <c r="A4" s="34" t="s">
        <v>21</v>
      </c>
      <c r="B4" s="35" t="s">
        <v>22</v>
      </c>
      <c r="C4" s="36" t="s">
        <v>78</v>
      </c>
      <c r="G4" s="98" t="s">
        <v>79</v>
      </c>
      <c r="H4" s="98" t="s">
        <v>80</v>
      </c>
      <c r="I4" s="98" t="s">
        <v>81</v>
      </c>
      <c r="M4" s="98" t="s">
        <v>79</v>
      </c>
      <c r="N4" s="99" t="s">
        <v>80</v>
      </c>
      <c r="O4" s="98" t="s">
        <v>81</v>
      </c>
    </row>
    <row r="5" spans="1:25" ht="45.75" customHeight="1">
      <c r="A5" s="7" t="s">
        <v>54</v>
      </c>
      <c r="B5" s="39" t="s">
        <v>82</v>
      </c>
      <c r="C5" s="5"/>
      <c r="D5" s="40">
        <v>105429</v>
      </c>
      <c r="E5" s="97">
        <v>595734.14</v>
      </c>
      <c r="F5" s="29">
        <f>104401+13602</f>
        <v>118003</v>
      </c>
      <c r="G5" s="30" t="s">
        <v>8</v>
      </c>
      <c r="H5" s="30" t="s">
        <v>65</v>
      </c>
      <c r="I5" s="31">
        <v>596221.15</v>
      </c>
      <c r="J5" s="32">
        <f t="shared" ref="J5:J11" si="0">G5-A5</f>
        <v>-22</v>
      </c>
      <c r="K5" s="48">
        <f t="shared" ref="K5:K11" si="1">I5-C5</f>
        <v>596221.15</v>
      </c>
      <c r="L5" s="48">
        <v>75943</v>
      </c>
      <c r="M5" s="30" t="s">
        <v>8</v>
      </c>
      <c r="N5" s="30" t="s">
        <v>65</v>
      </c>
      <c r="O5" s="31">
        <v>643048.94999999995</v>
      </c>
      <c r="P5" s="32">
        <f t="shared" ref="P5:P11" si="2">M5-A5</f>
        <v>-22</v>
      </c>
      <c r="Q5" s="48">
        <f t="shared" ref="Q5:Q11" si="3">O5-C5</f>
        <v>643048.94999999995</v>
      </c>
      <c r="S5" s="29">
        <v>717759</v>
      </c>
      <c r="U5" s="49" t="s">
        <v>8</v>
      </c>
      <c r="V5" s="49" t="s">
        <v>65</v>
      </c>
      <c r="W5" s="50">
        <v>659380.53</v>
      </c>
      <c r="X5" s="29">
        <f t="shared" ref="X5:X11" si="4">C5-W5</f>
        <v>-659380.53</v>
      </c>
      <c r="Y5" s="29">
        <f t="shared" ref="Y5:Y11" si="5">U5-A5</f>
        <v>-22</v>
      </c>
    </row>
    <row r="6" spans="1:25" s="119" customFormat="1" ht="45.75" customHeight="1">
      <c r="A6" s="89" t="s">
        <v>55</v>
      </c>
      <c r="B6" s="152" t="s">
        <v>129</v>
      </c>
      <c r="C6" s="6"/>
      <c r="D6" s="58"/>
      <c r="E6" s="119">
        <v>7616.62</v>
      </c>
      <c r="G6" s="120" t="s">
        <v>7</v>
      </c>
      <c r="H6" s="120" t="s">
        <v>66</v>
      </c>
      <c r="I6" s="120">
        <v>7616.62</v>
      </c>
      <c r="J6" s="119">
        <f t="shared" si="0"/>
        <v>-2200</v>
      </c>
      <c r="K6" s="119">
        <f t="shared" si="1"/>
        <v>7616.62</v>
      </c>
      <c r="M6" s="120" t="s">
        <v>7</v>
      </c>
      <c r="N6" s="120" t="s">
        <v>66</v>
      </c>
      <c r="O6" s="120">
        <v>7749.58</v>
      </c>
      <c r="P6" s="119">
        <f t="shared" si="2"/>
        <v>-2200</v>
      </c>
      <c r="Q6" s="119">
        <f t="shared" si="3"/>
        <v>7749.58</v>
      </c>
      <c r="U6" s="121" t="s">
        <v>7</v>
      </c>
      <c r="V6" s="121" t="s">
        <v>66</v>
      </c>
      <c r="W6" s="121">
        <v>8475.4699999999993</v>
      </c>
      <c r="X6" s="119">
        <f t="shared" si="4"/>
        <v>-8475.4699999999993</v>
      </c>
      <c r="Y6" s="119">
        <f t="shared" si="5"/>
        <v>-2200</v>
      </c>
    </row>
    <row r="7" spans="1:25" s="122" customFormat="1" ht="45.75" customHeight="1">
      <c r="A7" s="61" t="s">
        <v>13</v>
      </c>
      <c r="B7" s="61" t="s">
        <v>83</v>
      </c>
      <c r="C7" s="61"/>
      <c r="D7" s="62"/>
      <c r="E7" s="122">
        <v>3922.87</v>
      </c>
      <c r="G7" s="123" t="s">
        <v>6</v>
      </c>
      <c r="H7" s="123" t="s">
        <v>67</v>
      </c>
      <c r="I7" s="123">
        <v>3922.87</v>
      </c>
      <c r="J7" s="122">
        <f t="shared" si="0"/>
        <v>-220000</v>
      </c>
      <c r="K7" s="122">
        <f t="shared" si="1"/>
        <v>3922.87</v>
      </c>
      <c r="L7" s="122">
        <v>750</v>
      </c>
      <c r="M7" s="123" t="s">
        <v>6</v>
      </c>
      <c r="N7" s="123" t="s">
        <v>67</v>
      </c>
      <c r="O7" s="123">
        <v>4041.81</v>
      </c>
      <c r="P7" s="122">
        <f t="shared" si="2"/>
        <v>-220000</v>
      </c>
      <c r="Q7" s="122">
        <f t="shared" si="3"/>
        <v>4041.81</v>
      </c>
      <c r="U7" s="124" t="s">
        <v>6</v>
      </c>
      <c r="V7" s="124" t="s">
        <v>67</v>
      </c>
      <c r="W7" s="124">
        <v>4680.9399999999996</v>
      </c>
      <c r="X7" s="122">
        <f t="shared" si="4"/>
        <v>-4680.9399999999996</v>
      </c>
      <c r="Y7" s="122">
        <f t="shared" si="5"/>
        <v>-220000</v>
      </c>
    </row>
    <row r="8" spans="1:25" ht="45.75" customHeight="1">
      <c r="A8" s="6" t="s">
        <v>4</v>
      </c>
      <c r="B8" s="46"/>
      <c r="C8" s="5"/>
      <c r="D8" s="47"/>
      <c r="E8" s="125">
        <v>135.6</v>
      </c>
      <c r="G8" s="30" t="s">
        <v>5</v>
      </c>
      <c r="H8" s="30" t="s">
        <v>84</v>
      </c>
      <c r="I8" s="31">
        <v>135.6</v>
      </c>
      <c r="J8" s="32" t="e">
        <f t="shared" si="0"/>
        <v>#VALUE!</v>
      </c>
      <c r="K8" s="48">
        <f t="shared" si="1"/>
        <v>135.6</v>
      </c>
      <c r="L8" s="48"/>
      <c r="M8" s="30" t="s">
        <v>5</v>
      </c>
      <c r="N8" s="30" t="s">
        <v>84</v>
      </c>
      <c r="O8" s="31">
        <v>135.6</v>
      </c>
      <c r="P8" s="32" t="e">
        <f t="shared" si="2"/>
        <v>#VALUE!</v>
      </c>
      <c r="Q8" s="48">
        <f t="shared" si="3"/>
        <v>135.6</v>
      </c>
      <c r="U8" s="49" t="s">
        <v>5</v>
      </c>
      <c r="V8" s="49" t="s">
        <v>84</v>
      </c>
      <c r="W8" s="50">
        <v>135.6</v>
      </c>
      <c r="X8" s="29">
        <f t="shared" si="4"/>
        <v>-135.6</v>
      </c>
      <c r="Y8" s="29" t="e">
        <f t="shared" si="5"/>
        <v>#VALUE!</v>
      </c>
    </row>
    <row r="9" spans="1:25" ht="45.75" customHeight="1">
      <c r="A9" s="89" t="s">
        <v>56</v>
      </c>
      <c r="B9" s="89" t="s">
        <v>85</v>
      </c>
      <c r="C9" s="5"/>
      <c r="D9" s="40"/>
      <c r="E9" s="48">
        <v>7616.62</v>
      </c>
      <c r="G9" s="30" t="s">
        <v>7</v>
      </c>
      <c r="H9" s="30" t="s">
        <v>66</v>
      </c>
      <c r="I9" s="31">
        <v>7616.62</v>
      </c>
      <c r="J9" s="32">
        <f t="shared" si="0"/>
        <v>-2201</v>
      </c>
      <c r="K9" s="48">
        <f t="shared" si="1"/>
        <v>7616.62</v>
      </c>
      <c r="L9" s="48"/>
      <c r="M9" s="30" t="s">
        <v>7</v>
      </c>
      <c r="N9" s="30" t="s">
        <v>66</v>
      </c>
      <c r="O9" s="31">
        <v>7749.58</v>
      </c>
      <c r="P9" s="32">
        <f t="shared" si="2"/>
        <v>-2201</v>
      </c>
      <c r="Q9" s="48">
        <f t="shared" si="3"/>
        <v>7749.58</v>
      </c>
      <c r="U9" s="49" t="s">
        <v>7</v>
      </c>
      <c r="V9" s="49" t="s">
        <v>66</v>
      </c>
      <c r="W9" s="50">
        <v>8475.4699999999993</v>
      </c>
      <c r="X9" s="29">
        <f t="shared" si="4"/>
        <v>-8475.4699999999993</v>
      </c>
      <c r="Y9" s="29">
        <f t="shared" si="5"/>
        <v>-2201</v>
      </c>
    </row>
    <row r="10" spans="1:25" ht="45.75" customHeight="1">
      <c r="A10" s="61" t="s">
        <v>16</v>
      </c>
      <c r="B10" s="61" t="s">
        <v>86</v>
      </c>
      <c r="C10" s="5"/>
      <c r="D10" s="40"/>
      <c r="E10" s="48">
        <v>3922.87</v>
      </c>
      <c r="G10" s="30" t="s">
        <v>6</v>
      </c>
      <c r="H10" s="30" t="s">
        <v>67</v>
      </c>
      <c r="I10" s="31">
        <v>3922.87</v>
      </c>
      <c r="J10" s="32">
        <f t="shared" si="0"/>
        <v>-220100</v>
      </c>
      <c r="K10" s="48">
        <f t="shared" si="1"/>
        <v>3922.87</v>
      </c>
      <c r="L10" s="48">
        <v>750</v>
      </c>
      <c r="M10" s="30" t="s">
        <v>6</v>
      </c>
      <c r="N10" s="30" t="s">
        <v>67</v>
      </c>
      <c r="O10" s="31">
        <v>4041.81</v>
      </c>
      <c r="P10" s="32">
        <f t="shared" si="2"/>
        <v>-220100</v>
      </c>
      <c r="Q10" s="48">
        <f t="shared" si="3"/>
        <v>4041.81</v>
      </c>
      <c r="U10" s="49" t="s">
        <v>6</v>
      </c>
      <c r="V10" s="49" t="s">
        <v>67</v>
      </c>
      <c r="W10" s="50">
        <v>4680.9399999999996</v>
      </c>
      <c r="X10" s="29">
        <f t="shared" si="4"/>
        <v>-4680.9399999999996</v>
      </c>
      <c r="Y10" s="29">
        <f t="shared" si="5"/>
        <v>-220100</v>
      </c>
    </row>
    <row r="11" spans="1:25" ht="45.75" customHeight="1">
      <c r="A11" s="6" t="s">
        <v>4</v>
      </c>
      <c r="B11" s="46"/>
      <c r="C11" s="5"/>
      <c r="D11" s="47"/>
      <c r="E11" s="125">
        <v>135.6</v>
      </c>
      <c r="G11" s="30" t="s">
        <v>5</v>
      </c>
      <c r="H11" s="30" t="s">
        <v>84</v>
      </c>
      <c r="I11" s="31">
        <v>135.6</v>
      </c>
      <c r="J11" s="32" t="e">
        <f t="shared" si="0"/>
        <v>#VALUE!</v>
      </c>
      <c r="K11" s="48">
        <f t="shared" si="1"/>
        <v>135.6</v>
      </c>
      <c r="L11" s="48"/>
      <c r="M11" s="30" t="s">
        <v>5</v>
      </c>
      <c r="N11" s="30" t="s">
        <v>84</v>
      </c>
      <c r="O11" s="31">
        <v>135.6</v>
      </c>
      <c r="P11" s="32" t="e">
        <f t="shared" si="2"/>
        <v>#VALUE!</v>
      </c>
      <c r="Q11" s="48">
        <f t="shared" si="3"/>
        <v>135.6</v>
      </c>
      <c r="U11" s="49" t="s">
        <v>5</v>
      </c>
      <c r="V11" s="49" t="s">
        <v>84</v>
      </c>
      <c r="W11" s="50">
        <v>135.6</v>
      </c>
      <c r="X11" s="29">
        <f t="shared" si="4"/>
        <v>-135.6</v>
      </c>
      <c r="Y11" s="29" t="e">
        <f t="shared" si="5"/>
        <v>#VALUE!</v>
      </c>
    </row>
    <row r="12" spans="1:25" ht="45.75" customHeight="1">
      <c r="A12" s="232" t="s">
        <v>31</v>
      </c>
      <c r="B12" s="231"/>
      <c r="C12" s="9"/>
      <c r="G12" s="98" t="str">
        <f>""</f>
        <v/>
      </c>
      <c r="H12" s="98" t="str">
        <f>""</f>
        <v/>
      </c>
      <c r="I12" s="98" t="str">
        <f>""</f>
        <v/>
      </c>
      <c r="M12" s="98" t="str">
        <f>""</f>
        <v/>
      </c>
      <c r="N12" s="99" t="str">
        <f>""</f>
        <v/>
      </c>
      <c r="O12" s="98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8"/>
      <c r="U13" s="49" t="s">
        <v>3</v>
      </c>
      <c r="V13" s="49" t="s">
        <v>32</v>
      </c>
      <c r="W13" s="50">
        <v>19998</v>
      </c>
      <c r="X13" s="29">
        <f>C13-W13</f>
        <v>-19998</v>
      </c>
      <c r="Y13" s="29">
        <f>U13-A13</f>
        <v>232</v>
      </c>
    </row>
    <row r="14" spans="1:25" ht="19.5" customHeight="1">
      <c r="Q14" s="48"/>
      <c r="U14" s="49" t="s">
        <v>2</v>
      </c>
      <c r="V14" s="49" t="s">
        <v>33</v>
      </c>
      <c r="W14" s="50">
        <v>19998</v>
      </c>
      <c r="X14" s="29">
        <f>C14-W14</f>
        <v>-19998</v>
      </c>
      <c r="Y14" s="29">
        <f>U14-A14</f>
        <v>23203</v>
      </c>
    </row>
    <row r="15" spans="1:25" ht="19.5" customHeight="1">
      <c r="Q15" s="48"/>
      <c r="U15" s="49" t="s">
        <v>1</v>
      </c>
      <c r="V15" s="49" t="s">
        <v>34</v>
      </c>
      <c r="W15" s="50">
        <v>19998</v>
      </c>
      <c r="X15" s="29">
        <f>C15-W15</f>
        <v>-19998</v>
      </c>
      <c r="Y15" s="29">
        <f>U15-A15</f>
        <v>2320301</v>
      </c>
    </row>
    <row r="16" spans="1:25" ht="19.5" customHeight="1">
      <c r="Q16" s="48"/>
    </row>
    <row r="17" spans="17:17" ht="19.5" customHeight="1">
      <c r="Q17" s="48"/>
    </row>
    <row r="18" spans="17:17" ht="19.5" customHeight="1">
      <c r="Q18" s="48"/>
    </row>
    <row r="19" spans="17:17" ht="19.5" customHeight="1">
      <c r="Q19" s="48"/>
    </row>
    <row r="20" spans="17:17" ht="19.5" customHeight="1">
      <c r="Q20" s="48"/>
    </row>
    <row r="21" spans="17:17" ht="19.5" customHeight="1">
      <c r="Q21" s="48"/>
    </row>
    <row r="22" spans="17:17" ht="19.5" customHeight="1">
      <c r="Q22" s="48"/>
    </row>
    <row r="23" spans="17:17" ht="19.5" customHeight="1">
      <c r="Q23" s="48"/>
    </row>
    <row r="24" spans="17:17" ht="19.5" customHeight="1">
      <c r="Q24" s="48"/>
    </row>
    <row r="25" spans="17:17" ht="19.5" customHeight="1">
      <c r="Q25" s="48"/>
    </row>
    <row r="26" spans="17:17" ht="19.5" customHeight="1">
      <c r="Q26" s="48"/>
    </row>
    <row r="27" spans="17:17" ht="19.5" customHeight="1">
      <c r="Q27" s="48"/>
    </row>
    <row r="28" spans="17:17" ht="19.5" customHeight="1">
      <c r="Q28" s="48"/>
    </row>
  </sheetData>
  <mergeCells count="2">
    <mergeCell ref="A2:C2"/>
    <mergeCell ref="A12:B12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28"/>
  <sheetViews>
    <sheetView workbookViewId="0"/>
  </sheetViews>
  <sheetFormatPr defaultColWidth="7" defaultRowHeight="15"/>
  <cols>
    <col min="1" max="2" width="37" style="4" customWidth="1"/>
    <col min="3" max="3" width="10.375" style="3" hidden="1" customWidth="1"/>
    <col min="4" max="4" width="9.625" style="29" hidden="1" customWidth="1"/>
    <col min="5" max="5" width="8.125" style="29" hidden="1" customWidth="1"/>
    <col min="6" max="6" width="9.625" style="30" hidden="1" customWidth="1"/>
    <col min="7" max="7" width="17.5" style="30" hidden="1" customWidth="1"/>
    <col min="8" max="8" width="12.5" style="31" hidden="1" customWidth="1"/>
    <col min="9" max="9" width="7" style="32" hidden="1" customWidth="1"/>
    <col min="10" max="11" width="7" style="29" hidden="1" customWidth="1"/>
    <col min="12" max="12" width="13.875" style="29" hidden="1" customWidth="1"/>
    <col min="13" max="13" width="7.875" style="29" hidden="1" customWidth="1"/>
    <col min="14" max="14" width="9.5" style="29" hidden="1" customWidth="1"/>
    <col min="15" max="15" width="6.875" style="29" hidden="1" customWidth="1"/>
    <col min="16" max="16" width="9" style="29" hidden="1" customWidth="1"/>
    <col min="17" max="17" width="5.875" style="29" hidden="1" customWidth="1"/>
    <col min="18" max="18" width="5.25" style="29" hidden="1" customWidth="1"/>
    <col min="19" max="19" width="6.5" style="29" hidden="1" customWidth="1"/>
    <col min="20" max="21" width="7" style="29" hidden="1" customWidth="1"/>
    <col min="22" max="22" width="10.625" style="29" hidden="1" customWidth="1"/>
    <col min="23" max="23" width="10.5" style="29" hidden="1" customWidth="1"/>
    <col min="24" max="24" width="7" style="29" hidden="1" customWidth="1"/>
    <col min="25" max="16384" width="7" style="29"/>
  </cols>
  <sheetData>
    <row r="1" spans="1:24" ht="21.75" customHeight="1">
      <c r="A1" s="28" t="s">
        <v>170</v>
      </c>
      <c r="B1" s="28"/>
    </row>
    <row r="2" spans="1:24" ht="51.75" customHeight="1">
      <c r="A2" s="227" t="s">
        <v>152</v>
      </c>
      <c r="B2" s="228"/>
      <c r="F2" s="29"/>
      <c r="G2" s="29"/>
      <c r="H2" s="29"/>
    </row>
    <row r="3" spans="1:24">
      <c r="B3" s="90" t="s">
        <v>60</v>
      </c>
      <c r="D3" s="29">
        <v>12.11</v>
      </c>
      <c r="F3" s="29">
        <v>12.22</v>
      </c>
      <c r="G3" s="29"/>
      <c r="H3" s="29"/>
      <c r="L3" s="29">
        <v>1.2</v>
      </c>
    </row>
    <row r="4" spans="1:24" s="92" customFormat="1" ht="39.75" customHeight="1">
      <c r="A4" s="21" t="s">
        <v>146</v>
      </c>
      <c r="B4" s="21" t="s">
        <v>145</v>
      </c>
      <c r="C4" s="91"/>
      <c r="F4" s="93" t="s">
        <v>62</v>
      </c>
      <c r="G4" s="93" t="s">
        <v>63</v>
      </c>
      <c r="H4" s="93" t="s">
        <v>64</v>
      </c>
      <c r="I4" s="94"/>
      <c r="L4" s="93" t="s">
        <v>62</v>
      </c>
      <c r="M4" s="95" t="s">
        <v>63</v>
      </c>
      <c r="N4" s="93" t="s">
        <v>64</v>
      </c>
    </row>
    <row r="5" spans="1:24" ht="39.75" customHeight="1">
      <c r="A5" s="96" t="s">
        <v>115</v>
      </c>
      <c r="B5" s="51"/>
      <c r="C5" s="40">
        <v>105429</v>
      </c>
      <c r="D5" s="97">
        <v>595734.14</v>
      </c>
      <c r="E5" s="29">
        <f>104401+13602</f>
        <v>118003</v>
      </c>
      <c r="F5" s="30" t="s">
        <v>8</v>
      </c>
      <c r="G5" s="30" t="s">
        <v>65</v>
      </c>
      <c r="H5" s="31">
        <v>596221.15</v>
      </c>
      <c r="I5" s="32" t="e">
        <f>F5-A5</f>
        <v>#VALUE!</v>
      </c>
      <c r="J5" s="48" t="e">
        <f>H5-#REF!</f>
        <v>#REF!</v>
      </c>
      <c r="K5" s="48">
        <v>75943</v>
      </c>
      <c r="L5" s="30" t="s">
        <v>8</v>
      </c>
      <c r="M5" s="30" t="s">
        <v>65</v>
      </c>
      <c r="N5" s="31">
        <v>643048.94999999995</v>
      </c>
      <c r="O5" s="32" t="e">
        <f>L5-A5</f>
        <v>#VALUE!</v>
      </c>
      <c r="P5" s="48" t="e">
        <f>N5-#REF!</f>
        <v>#REF!</v>
      </c>
      <c r="R5" s="29">
        <v>717759</v>
      </c>
      <c r="T5" s="49" t="s">
        <v>8</v>
      </c>
      <c r="U5" s="49" t="s">
        <v>65</v>
      </c>
      <c r="V5" s="50">
        <v>659380.53</v>
      </c>
      <c r="W5" s="29" t="e">
        <f>#REF!-V5</f>
        <v>#REF!</v>
      </c>
      <c r="X5" s="29" t="e">
        <f>T5-A5</f>
        <v>#VALUE!</v>
      </c>
    </row>
    <row r="6" spans="1:24" ht="39.75" customHeight="1">
      <c r="A6" s="96" t="s">
        <v>116</v>
      </c>
      <c r="B6" s="51"/>
      <c r="C6" s="40"/>
      <c r="D6" s="97"/>
      <c r="J6" s="48"/>
      <c r="K6" s="48"/>
      <c r="L6" s="30"/>
      <c r="M6" s="30"/>
      <c r="N6" s="31"/>
      <c r="O6" s="32"/>
      <c r="P6" s="48"/>
      <c r="T6" s="49"/>
      <c r="U6" s="49"/>
      <c r="V6" s="50"/>
    </row>
    <row r="7" spans="1:24" ht="39.75" customHeight="1">
      <c r="A7" s="96" t="s">
        <v>117</v>
      </c>
      <c r="B7" s="51"/>
      <c r="C7" s="40"/>
      <c r="D7" s="97"/>
      <c r="J7" s="48"/>
      <c r="K7" s="48"/>
      <c r="L7" s="30"/>
      <c r="M7" s="30"/>
      <c r="N7" s="31"/>
      <c r="O7" s="32"/>
      <c r="P7" s="48"/>
      <c r="T7" s="49"/>
      <c r="U7" s="49"/>
      <c r="V7" s="50"/>
    </row>
    <row r="8" spans="1:24" ht="39.75" customHeight="1">
      <c r="A8" s="96" t="s">
        <v>118</v>
      </c>
      <c r="B8" s="51"/>
      <c r="C8" s="40"/>
      <c r="D8" s="97"/>
      <c r="J8" s="48"/>
      <c r="K8" s="48"/>
      <c r="L8" s="30"/>
      <c r="M8" s="30"/>
      <c r="N8" s="31"/>
      <c r="O8" s="32"/>
      <c r="P8" s="48"/>
      <c r="T8" s="49"/>
      <c r="U8" s="49"/>
      <c r="V8" s="50"/>
    </row>
    <row r="9" spans="1:24" ht="39.75" customHeight="1">
      <c r="A9" s="96" t="s">
        <v>119</v>
      </c>
      <c r="B9" s="51"/>
      <c r="C9" s="40"/>
      <c r="D9" s="97"/>
      <c r="J9" s="48"/>
      <c r="K9" s="48"/>
      <c r="L9" s="30"/>
      <c r="M9" s="30"/>
      <c r="N9" s="31"/>
      <c r="O9" s="32"/>
      <c r="P9" s="48"/>
      <c r="T9" s="49"/>
      <c r="U9" s="49"/>
      <c r="V9" s="50"/>
    </row>
    <row r="10" spans="1:24" ht="39.75" customHeight="1">
      <c r="A10" s="96" t="s">
        <v>0</v>
      </c>
      <c r="B10" s="51"/>
      <c r="C10" s="40"/>
      <c r="D10" s="97"/>
      <c r="J10" s="48"/>
      <c r="K10" s="48"/>
      <c r="L10" s="30"/>
      <c r="M10" s="30"/>
      <c r="N10" s="31"/>
      <c r="O10" s="32"/>
      <c r="P10" s="48"/>
      <c r="T10" s="49"/>
      <c r="U10" s="49"/>
      <c r="V10" s="50"/>
    </row>
    <row r="11" spans="1:24" ht="39.75" customHeight="1">
      <c r="A11" s="96" t="s">
        <v>114</v>
      </c>
      <c r="B11" s="6"/>
      <c r="C11" s="40"/>
      <c r="D11" s="48"/>
      <c r="J11" s="48"/>
      <c r="K11" s="48"/>
      <c r="L11" s="30"/>
      <c r="M11" s="30"/>
      <c r="N11" s="31"/>
      <c r="O11" s="32"/>
      <c r="P11" s="48"/>
      <c r="T11" s="49"/>
      <c r="U11" s="49"/>
      <c r="V11" s="50"/>
    </row>
    <row r="12" spans="1:24" ht="39.75" customHeight="1">
      <c r="A12" s="34" t="s">
        <v>68</v>
      </c>
      <c r="B12" s="51"/>
      <c r="F12" s="98" t="str">
        <f>""</f>
        <v/>
      </c>
      <c r="G12" s="98" t="str">
        <f>""</f>
        <v/>
      </c>
      <c r="H12" s="98" t="str">
        <f>""</f>
        <v/>
      </c>
      <c r="L12" s="98" t="str">
        <f>""</f>
        <v/>
      </c>
      <c r="M12" s="99" t="str">
        <f>""</f>
        <v/>
      </c>
      <c r="N12" s="98" t="str">
        <f>""</f>
        <v/>
      </c>
      <c r="V12" s="100" t="e">
        <f>V13+#REF!+#REF!+#REF!+#REF!+#REF!+#REF!+#REF!+#REF!+#REF!+#REF!+#REF!+#REF!+#REF!+#REF!+#REF!+#REF!+#REF!+#REF!+#REF!+#REF!</f>
        <v>#REF!</v>
      </c>
      <c r="W12" s="100" t="e">
        <f>W13+#REF!+#REF!+#REF!+#REF!+#REF!+#REF!+#REF!+#REF!+#REF!+#REF!+#REF!+#REF!+#REF!+#REF!+#REF!+#REF!+#REF!+#REF!+#REF!+#REF!</f>
        <v>#REF!</v>
      </c>
    </row>
    <row r="13" spans="1:24" ht="19.5" customHeight="1">
      <c r="P13" s="48"/>
      <c r="T13" s="49" t="s">
        <v>3</v>
      </c>
      <c r="U13" s="49" t="s">
        <v>32</v>
      </c>
      <c r="V13" s="50">
        <v>19998</v>
      </c>
      <c r="W13" s="29" t="e">
        <f>#REF!-V13</f>
        <v>#REF!</v>
      </c>
      <c r="X13" s="29">
        <f>T13-A13</f>
        <v>232</v>
      </c>
    </row>
    <row r="14" spans="1:24" ht="19.5" customHeight="1">
      <c r="P14" s="48"/>
      <c r="T14" s="49" t="s">
        <v>2</v>
      </c>
      <c r="U14" s="49" t="s">
        <v>33</v>
      </c>
      <c r="V14" s="50">
        <v>19998</v>
      </c>
      <c r="W14" s="29" t="e">
        <f>#REF!-V14</f>
        <v>#REF!</v>
      </c>
      <c r="X14" s="29">
        <f>T14-A14</f>
        <v>23203</v>
      </c>
    </row>
    <row r="15" spans="1:24" ht="19.5" customHeight="1">
      <c r="P15" s="48"/>
      <c r="T15" s="49" t="s">
        <v>1</v>
      </c>
      <c r="U15" s="49" t="s">
        <v>34</v>
      </c>
      <c r="V15" s="50">
        <v>19998</v>
      </c>
      <c r="W15" s="29" t="e">
        <f>#REF!-V15</f>
        <v>#REF!</v>
      </c>
      <c r="X15" s="29">
        <f>T15-A15</f>
        <v>2320301</v>
      </c>
    </row>
    <row r="16" spans="1:24" ht="19.5" customHeight="1">
      <c r="P16" s="48"/>
    </row>
    <row r="17" spans="16:16" s="29" customFormat="1" ht="19.5" customHeight="1">
      <c r="P17" s="48"/>
    </row>
    <row r="18" spans="16:16" s="29" customFormat="1" ht="19.5" customHeight="1">
      <c r="P18" s="48"/>
    </row>
    <row r="19" spans="16:16" s="29" customFormat="1" ht="19.5" customHeight="1">
      <c r="P19" s="48"/>
    </row>
    <row r="20" spans="16:16" s="29" customFormat="1" ht="19.5" customHeight="1">
      <c r="P20" s="48"/>
    </row>
    <row r="21" spans="16:16" s="29" customFormat="1" ht="19.5" customHeight="1">
      <c r="P21" s="48"/>
    </row>
    <row r="22" spans="16:16" s="29" customFormat="1" ht="19.5" customHeight="1">
      <c r="P22" s="48"/>
    </row>
    <row r="23" spans="16:16" s="29" customFormat="1" ht="19.5" customHeight="1">
      <c r="P23" s="48"/>
    </row>
    <row r="24" spans="16:16" s="29" customFormat="1" ht="19.5" customHeight="1">
      <c r="P24" s="48"/>
    </row>
    <row r="25" spans="16:16" s="29" customFormat="1" ht="19.5" customHeight="1">
      <c r="P25" s="48"/>
    </row>
    <row r="26" spans="16:16" s="29" customFormat="1" ht="19.5" customHeight="1">
      <c r="P26" s="48"/>
    </row>
    <row r="27" spans="16:16" s="29" customFormat="1" ht="19.5" customHeight="1">
      <c r="P27" s="48"/>
    </row>
    <row r="28" spans="16:16" s="29" customFormat="1" ht="19.5" customHeight="1">
      <c r="P28" s="48"/>
    </row>
  </sheetData>
  <mergeCells count="1">
    <mergeCell ref="A2:B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3" sqref="B3"/>
    </sheetView>
  </sheetViews>
  <sheetFormatPr defaultColWidth="0" defaultRowHeight="15.75"/>
  <cols>
    <col min="1" max="2" width="37.625" style="135" customWidth="1"/>
    <col min="3" max="3" width="8" style="135" bestFit="1" customWidth="1"/>
    <col min="4" max="4" width="7.875" style="135" bestFit="1" customWidth="1"/>
    <col min="5" max="5" width="8.5" style="135" hidden="1" customWidth="1"/>
    <col min="6" max="6" width="7.875" style="135" hidden="1" customWidth="1"/>
    <col min="7" max="254" width="7.875" style="135" customWidth="1"/>
    <col min="255" max="255" width="35.75" style="135" customWidth="1"/>
    <col min="256" max="16384" width="0" style="135" hidden="1"/>
  </cols>
  <sheetData>
    <row r="1" spans="1:5" ht="27" customHeight="1">
      <c r="A1" s="156" t="s">
        <v>171</v>
      </c>
      <c r="B1" s="134"/>
    </row>
    <row r="2" spans="1:5" ht="39.950000000000003" customHeight="1">
      <c r="A2" s="136" t="s">
        <v>153</v>
      </c>
      <c r="B2" s="137"/>
    </row>
    <row r="3" spans="1:5" s="139" customFormat="1" ht="18.75" customHeight="1">
      <c r="A3" s="138"/>
      <c r="B3" s="90" t="s">
        <v>60</v>
      </c>
    </row>
    <row r="4" spans="1:5" s="142" customFormat="1" ht="53.25" customHeight="1">
      <c r="A4" s="140" t="s">
        <v>108</v>
      </c>
      <c r="B4" s="130" t="s">
        <v>141</v>
      </c>
      <c r="C4" s="141"/>
    </row>
    <row r="5" spans="1:5" s="145" customFormat="1" ht="53.25" customHeight="1">
      <c r="A5" s="143"/>
      <c r="B5" s="143"/>
      <c r="C5" s="144"/>
    </row>
    <row r="6" spans="1:5" s="139" customFormat="1" ht="53.25" customHeight="1">
      <c r="A6" s="143"/>
      <c r="B6" s="143"/>
      <c r="C6" s="146"/>
      <c r="E6" s="139">
        <v>988753</v>
      </c>
    </row>
    <row r="7" spans="1:5" s="139" customFormat="1" ht="53.25" customHeight="1">
      <c r="A7" s="143"/>
      <c r="B7" s="143"/>
      <c r="C7" s="146"/>
      <c r="E7" s="139">
        <v>822672</v>
      </c>
    </row>
    <row r="8" spans="1:5" s="150" customFormat="1" ht="53.25" customHeight="1">
      <c r="A8" s="147" t="s">
        <v>39</v>
      </c>
      <c r="B8" s="148"/>
      <c r="C8" s="149"/>
    </row>
  </sheetData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5"/>
  </sheetPr>
  <dimension ref="A1:E22"/>
  <sheetViews>
    <sheetView workbookViewId="0">
      <selection activeCell="C11" sqref="C11"/>
    </sheetView>
  </sheetViews>
  <sheetFormatPr defaultRowHeight="15.75"/>
  <cols>
    <col min="1" max="1" width="17.125" style="66" customWidth="1"/>
    <col min="2" max="2" width="36.875" style="66" customWidth="1"/>
    <col min="3" max="3" width="17.25" style="68" customWidth="1"/>
    <col min="4" max="16384" width="9" style="66"/>
  </cols>
  <sheetData>
    <row r="1" spans="1:5" ht="22.5" customHeight="1">
      <c r="A1" s="69" t="s">
        <v>172</v>
      </c>
    </row>
    <row r="2" spans="1:5" ht="24.75" customHeight="1">
      <c r="A2" s="223" t="s">
        <v>155</v>
      </c>
      <c r="B2" s="224"/>
      <c r="C2" s="224"/>
    </row>
    <row r="3" spans="1:5" s="69" customFormat="1" ht="24" customHeight="1">
      <c r="C3" s="67" t="s">
        <v>38</v>
      </c>
    </row>
    <row r="4" spans="1:5" s="76" customFormat="1" ht="33" customHeight="1">
      <c r="A4" s="81" t="s">
        <v>40</v>
      </c>
      <c r="B4" s="81" t="s">
        <v>41</v>
      </c>
      <c r="C4" s="85" t="s">
        <v>42</v>
      </c>
    </row>
    <row r="5" spans="1:5" s="76" customFormat="1" ht="24.75" customHeight="1">
      <c r="A5" s="73">
        <v>102</v>
      </c>
      <c r="B5" s="74" t="s">
        <v>73</v>
      </c>
      <c r="C5" s="75"/>
    </row>
    <row r="6" spans="1:5" s="114" customFormat="1" ht="24.75" customHeight="1">
      <c r="A6" s="113">
        <v>10201</v>
      </c>
      <c r="B6" s="113" t="s">
        <v>74</v>
      </c>
      <c r="C6" s="113"/>
    </row>
    <row r="7" spans="1:5" s="117" customFormat="1" ht="24.75" customHeight="1">
      <c r="A7" s="115">
        <v>1020101</v>
      </c>
      <c r="B7" s="115" t="s">
        <v>75</v>
      </c>
      <c r="C7" s="116"/>
      <c r="E7" s="118"/>
    </row>
    <row r="8" spans="1:5" s="69" customFormat="1" ht="24.75" customHeight="1">
      <c r="A8" s="77" t="s">
        <v>4</v>
      </c>
      <c r="B8" s="78"/>
      <c r="C8" s="79"/>
    </row>
    <row r="9" spans="1:5" s="76" customFormat="1" ht="24.75" customHeight="1">
      <c r="A9" s="113">
        <v>10202</v>
      </c>
      <c r="B9" s="113" t="s">
        <v>76</v>
      </c>
      <c r="C9" s="75"/>
    </row>
    <row r="10" spans="1:5" s="69" customFormat="1" ht="24.75" customHeight="1">
      <c r="A10" s="115">
        <v>1020201</v>
      </c>
      <c r="B10" s="115" t="s">
        <v>77</v>
      </c>
      <c r="C10" s="79"/>
      <c r="E10" s="80"/>
    </row>
    <row r="11" spans="1:5" s="69" customFormat="1" ht="24.75" customHeight="1">
      <c r="A11" s="77" t="s">
        <v>4</v>
      </c>
      <c r="B11" s="78"/>
      <c r="C11" s="79"/>
    </row>
    <row r="12" spans="1:5" s="76" customFormat="1" ht="24.75" customHeight="1">
      <c r="A12" s="113" t="s">
        <v>87</v>
      </c>
      <c r="B12" s="127" t="s">
        <v>88</v>
      </c>
      <c r="C12" s="75"/>
    </row>
    <row r="13" spans="1:5" s="69" customFormat="1" ht="24.75" customHeight="1">
      <c r="A13" s="115">
        <v>1020301</v>
      </c>
      <c r="B13" s="128" t="s">
        <v>89</v>
      </c>
      <c r="C13" s="79"/>
      <c r="E13" s="80"/>
    </row>
    <row r="14" spans="1:5" s="69" customFormat="1" ht="24.75" customHeight="1">
      <c r="A14" s="77" t="s">
        <v>4</v>
      </c>
      <c r="B14" s="78"/>
      <c r="C14" s="79"/>
    </row>
    <row r="15" spans="1:5" s="76" customFormat="1" ht="24.75" customHeight="1">
      <c r="A15" s="113" t="s">
        <v>90</v>
      </c>
      <c r="B15" s="127" t="s">
        <v>91</v>
      </c>
      <c r="C15" s="75"/>
    </row>
    <row r="16" spans="1:5" s="69" customFormat="1" ht="24.75" customHeight="1">
      <c r="A16" s="115">
        <v>1020401</v>
      </c>
      <c r="B16" s="128" t="s">
        <v>92</v>
      </c>
      <c r="C16" s="79"/>
      <c r="E16" s="80"/>
    </row>
    <row r="17" spans="1:5" s="69" customFormat="1" ht="24.75" customHeight="1">
      <c r="A17" s="77" t="s">
        <v>4</v>
      </c>
      <c r="B17" s="78"/>
      <c r="C17" s="79"/>
    </row>
    <row r="18" spans="1:5" s="76" customFormat="1" ht="24.75" customHeight="1">
      <c r="A18" s="113" t="s">
        <v>93</v>
      </c>
      <c r="B18" s="127" t="s">
        <v>94</v>
      </c>
      <c r="C18" s="75"/>
    </row>
    <row r="19" spans="1:5" s="69" customFormat="1" ht="24.75" customHeight="1">
      <c r="A19" s="115">
        <v>1020501</v>
      </c>
      <c r="B19" s="128" t="s">
        <v>95</v>
      </c>
      <c r="C19" s="79"/>
      <c r="E19" s="80"/>
    </row>
    <row r="20" spans="1:5" s="69" customFormat="1" ht="24.75" customHeight="1">
      <c r="A20" s="77" t="s">
        <v>4</v>
      </c>
      <c r="B20" s="78"/>
      <c r="C20" s="79"/>
    </row>
    <row r="21" spans="1:5" s="76" customFormat="1" ht="24.75" customHeight="1">
      <c r="A21" s="113" t="s">
        <v>0</v>
      </c>
      <c r="B21" s="127"/>
      <c r="C21" s="75"/>
    </row>
    <row r="22" spans="1:5" s="76" customFormat="1" ht="24.75" customHeight="1">
      <c r="A22" s="225" t="s">
        <v>39</v>
      </c>
      <c r="B22" s="226"/>
      <c r="C22" s="75"/>
    </row>
  </sheetData>
  <mergeCells count="2">
    <mergeCell ref="A2:C2"/>
    <mergeCell ref="A22:B22"/>
  </mergeCells>
  <phoneticPr fontId="4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5"/>
  </sheetPr>
  <dimension ref="A1:Y38"/>
  <sheetViews>
    <sheetView workbookViewId="0">
      <selection activeCell="AI17" sqref="AI17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9" hidden="1" customWidth="1"/>
    <col min="6" max="6" width="8.125" style="29" hidden="1" customWidth="1"/>
    <col min="7" max="7" width="9.625" style="30" hidden="1" customWidth="1"/>
    <col min="8" max="8" width="17.5" style="30" hidden="1" customWidth="1"/>
    <col min="9" max="9" width="12.5" style="31" hidden="1" customWidth="1"/>
    <col min="10" max="10" width="7" style="32" hidden="1" customWidth="1"/>
    <col min="11" max="12" width="7" style="29" hidden="1" customWidth="1"/>
    <col min="13" max="13" width="13.875" style="29" hidden="1" customWidth="1"/>
    <col min="14" max="14" width="7.875" style="29" hidden="1" customWidth="1"/>
    <col min="15" max="15" width="9.5" style="29" hidden="1" customWidth="1"/>
    <col min="16" max="16" width="6.875" style="29" hidden="1" customWidth="1"/>
    <col min="17" max="17" width="9" style="29" hidden="1" customWidth="1"/>
    <col min="18" max="18" width="5.875" style="29" hidden="1" customWidth="1"/>
    <col min="19" max="19" width="5.25" style="29" hidden="1" customWidth="1"/>
    <col min="20" max="20" width="6.5" style="29" hidden="1" customWidth="1"/>
    <col min="21" max="22" width="7" style="29" hidden="1" customWidth="1"/>
    <col min="23" max="23" width="10.625" style="29" hidden="1" customWidth="1"/>
    <col min="24" max="24" width="10.5" style="29" hidden="1" customWidth="1"/>
    <col min="25" max="25" width="7" style="29" hidden="1" customWidth="1"/>
    <col min="26" max="16384" width="7" style="29"/>
  </cols>
  <sheetData>
    <row r="1" spans="1:25" ht="21.75" customHeight="1">
      <c r="A1" s="28" t="s">
        <v>173</v>
      </c>
    </row>
    <row r="2" spans="1:25" ht="23.25">
      <c r="A2" s="216" t="s">
        <v>154</v>
      </c>
      <c r="B2" s="229"/>
      <c r="C2" s="217"/>
      <c r="G2" s="29"/>
      <c r="H2" s="29"/>
      <c r="I2" s="29"/>
    </row>
    <row r="3" spans="1:25" s="3" customFormat="1" ht="21" customHeight="1">
      <c r="A3" s="4"/>
      <c r="C3" s="33" t="s">
        <v>20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4" t="s">
        <v>21</v>
      </c>
      <c r="B4" s="35" t="s">
        <v>22</v>
      </c>
      <c r="C4" s="36" t="s">
        <v>36</v>
      </c>
      <c r="G4" s="37" t="s">
        <v>23</v>
      </c>
      <c r="H4" s="37" t="s">
        <v>24</v>
      </c>
      <c r="I4" s="37" t="s">
        <v>25</v>
      </c>
      <c r="J4" s="2"/>
      <c r="M4" s="37" t="s">
        <v>23</v>
      </c>
      <c r="N4" s="38" t="s">
        <v>24</v>
      </c>
      <c r="O4" s="37" t="s">
        <v>25</v>
      </c>
    </row>
    <row r="5" spans="1:25" s="3" customFormat="1" ht="26.25" customHeight="1">
      <c r="A5" s="7" t="s">
        <v>57</v>
      </c>
      <c r="B5" s="39" t="s">
        <v>69</v>
      </c>
      <c r="C5" s="5"/>
      <c r="D5" s="40">
        <v>105429</v>
      </c>
      <c r="E5" s="41">
        <v>595734.14</v>
      </c>
      <c r="F5" s="3">
        <f>104401+13602</f>
        <v>118003</v>
      </c>
      <c r="G5" s="42" t="s">
        <v>8</v>
      </c>
      <c r="H5" s="42" t="s">
        <v>27</v>
      </c>
      <c r="I5" s="43">
        <v>596221.15</v>
      </c>
      <c r="J5" s="2">
        <f t="shared" ref="J5:J14" si="0">G5-A5</f>
        <v>-8</v>
      </c>
      <c r="K5" s="40">
        <f t="shared" ref="K5:K14" si="1">I5-C5</f>
        <v>596221.15</v>
      </c>
      <c r="L5" s="40">
        <v>75943</v>
      </c>
      <c r="M5" s="42" t="s">
        <v>8</v>
      </c>
      <c r="N5" s="42" t="s">
        <v>27</v>
      </c>
      <c r="O5" s="43">
        <v>643048.94999999995</v>
      </c>
      <c r="P5" s="2">
        <f t="shared" ref="P5:P14" si="2">M5-A5</f>
        <v>-8</v>
      </c>
      <c r="Q5" s="40">
        <f t="shared" ref="Q5:Q14" si="3">O5-C5</f>
        <v>643048.94999999995</v>
      </c>
      <c r="S5" s="3">
        <v>717759</v>
      </c>
      <c r="U5" s="44" t="s">
        <v>8</v>
      </c>
      <c r="V5" s="44" t="s">
        <v>27</v>
      </c>
      <c r="W5" s="45">
        <v>659380.53</v>
      </c>
      <c r="X5" s="3">
        <f t="shared" ref="X5:X14" si="4">C5-W5</f>
        <v>-659380.53</v>
      </c>
      <c r="Y5" s="3">
        <f t="shared" ref="Y5:Y14" si="5">U5-A5</f>
        <v>-8</v>
      </c>
    </row>
    <row r="6" spans="1:25" s="103" customFormat="1" ht="26.25" customHeight="1">
      <c r="A6" s="89" t="s">
        <v>58</v>
      </c>
      <c r="B6" s="88" t="s">
        <v>70</v>
      </c>
      <c r="C6" s="101"/>
      <c r="D6" s="102"/>
      <c r="E6" s="102">
        <v>7616.62</v>
      </c>
      <c r="G6" s="59" t="s">
        <v>7</v>
      </c>
      <c r="H6" s="59" t="s">
        <v>28</v>
      </c>
      <c r="I6" s="104">
        <v>7616.62</v>
      </c>
      <c r="J6" s="105">
        <f t="shared" si="0"/>
        <v>-800</v>
      </c>
      <c r="K6" s="102">
        <f t="shared" si="1"/>
        <v>7616.62</v>
      </c>
      <c r="L6" s="102"/>
      <c r="M6" s="59" t="s">
        <v>7</v>
      </c>
      <c r="N6" s="59" t="s">
        <v>28</v>
      </c>
      <c r="O6" s="104">
        <v>7749.58</v>
      </c>
      <c r="P6" s="105">
        <f t="shared" si="2"/>
        <v>-800</v>
      </c>
      <c r="Q6" s="102">
        <f t="shared" si="3"/>
        <v>7749.58</v>
      </c>
      <c r="U6" s="60" t="s">
        <v>7</v>
      </c>
      <c r="V6" s="60" t="s">
        <v>28</v>
      </c>
      <c r="W6" s="106">
        <v>8475.4699999999993</v>
      </c>
      <c r="X6" s="103">
        <f t="shared" si="4"/>
        <v>-8475.4699999999993</v>
      </c>
      <c r="Y6" s="103">
        <f t="shared" si="5"/>
        <v>-800</v>
      </c>
    </row>
    <row r="7" spans="1:25" s="109" customFormat="1" ht="26.25" customHeight="1">
      <c r="A7" s="61" t="s">
        <v>14</v>
      </c>
      <c r="B7" s="46" t="s">
        <v>71</v>
      </c>
      <c r="C7" s="107"/>
      <c r="D7" s="108"/>
      <c r="E7" s="108">
        <v>3922.87</v>
      </c>
      <c r="G7" s="63" t="s">
        <v>6</v>
      </c>
      <c r="H7" s="63" t="s">
        <v>29</v>
      </c>
      <c r="I7" s="110">
        <v>3922.87</v>
      </c>
      <c r="J7" s="111">
        <f t="shared" si="0"/>
        <v>-80000</v>
      </c>
      <c r="K7" s="108">
        <f t="shared" si="1"/>
        <v>3922.87</v>
      </c>
      <c r="L7" s="108">
        <v>750</v>
      </c>
      <c r="M7" s="63" t="s">
        <v>6</v>
      </c>
      <c r="N7" s="63" t="s">
        <v>29</v>
      </c>
      <c r="O7" s="110">
        <v>4041.81</v>
      </c>
      <c r="P7" s="111">
        <f t="shared" si="2"/>
        <v>-80000</v>
      </c>
      <c r="Q7" s="108">
        <f t="shared" si="3"/>
        <v>4041.81</v>
      </c>
      <c r="U7" s="64" t="s">
        <v>6</v>
      </c>
      <c r="V7" s="64" t="s">
        <v>29</v>
      </c>
      <c r="W7" s="112">
        <v>4680.9399999999996</v>
      </c>
      <c r="X7" s="109">
        <f t="shared" si="4"/>
        <v>-4680.9399999999996</v>
      </c>
      <c r="Y7" s="109">
        <f t="shared" si="5"/>
        <v>-80000</v>
      </c>
    </row>
    <row r="8" spans="1:25" s="3" customFormat="1" ht="26.25" customHeight="1">
      <c r="A8" s="77" t="s">
        <v>4</v>
      </c>
      <c r="B8" s="46"/>
      <c r="C8" s="5"/>
      <c r="D8" s="47"/>
      <c r="E8" s="47">
        <v>135.6</v>
      </c>
      <c r="G8" s="42" t="s">
        <v>5</v>
      </c>
      <c r="H8" s="42" t="s">
        <v>30</v>
      </c>
      <c r="I8" s="43">
        <v>135.6</v>
      </c>
      <c r="J8" s="2" t="e">
        <f t="shared" si="0"/>
        <v>#VALUE!</v>
      </c>
      <c r="K8" s="40">
        <f t="shared" si="1"/>
        <v>135.6</v>
      </c>
      <c r="L8" s="40"/>
      <c r="M8" s="42" t="s">
        <v>5</v>
      </c>
      <c r="N8" s="42" t="s">
        <v>30</v>
      </c>
      <c r="O8" s="43">
        <v>135.6</v>
      </c>
      <c r="P8" s="2" t="e">
        <f t="shared" si="2"/>
        <v>#VALUE!</v>
      </c>
      <c r="Q8" s="40">
        <f t="shared" si="3"/>
        <v>135.6</v>
      </c>
      <c r="U8" s="44" t="s">
        <v>5</v>
      </c>
      <c r="V8" s="44" t="s">
        <v>30</v>
      </c>
      <c r="W8" s="45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89" t="s">
        <v>59</v>
      </c>
      <c r="B9" s="89" t="s">
        <v>72</v>
      </c>
      <c r="C9" s="5"/>
      <c r="D9" s="40"/>
      <c r="E9" s="40">
        <v>7616.62</v>
      </c>
      <c r="G9" s="42" t="s">
        <v>7</v>
      </c>
      <c r="H9" s="42" t="s">
        <v>28</v>
      </c>
      <c r="I9" s="43">
        <v>7616.62</v>
      </c>
      <c r="J9" s="2">
        <f>G9-A9</f>
        <v>-801</v>
      </c>
      <c r="K9" s="40">
        <f>I9-C9</f>
        <v>7616.62</v>
      </c>
      <c r="L9" s="40"/>
      <c r="M9" s="42" t="s">
        <v>7</v>
      </c>
      <c r="N9" s="42" t="s">
        <v>28</v>
      </c>
      <c r="O9" s="43">
        <v>7749.58</v>
      </c>
      <c r="P9" s="2">
        <f>M9-A9</f>
        <v>-801</v>
      </c>
      <c r="Q9" s="40">
        <f>O9-C9</f>
        <v>7749.58</v>
      </c>
      <c r="U9" s="44" t="s">
        <v>7</v>
      </c>
      <c r="V9" s="44" t="s">
        <v>28</v>
      </c>
      <c r="W9" s="45">
        <v>8475.4699999999993</v>
      </c>
      <c r="X9" s="3">
        <f>C9-W9</f>
        <v>-8475.4699999999993</v>
      </c>
      <c r="Y9" s="3">
        <f>U9-A9</f>
        <v>-801</v>
      </c>
    </row>
    <row r="10" spans="1:25" s="3" customFormat="1" ht="26.25" customHeight="1">
      <c r="A10" s="61" t="s">
        <v>17</v>
      </c>
      <c r="B10" s="65" t="s">
        <v>110</v>
      </c>
      <c r="C10" s="5"/>
      <c r="D10" s="40"/>
      <c r="E10" s="40">
        <v>3922.87</v>
      </c>
      <c r="G10" s="42" t="s">
        <v>6</v>
      </c>
      <c r="H10" s="42" t="s">
        <v>29</v>
      </c>
      <c r="I10" s="43">
        <v>3922.87</v>
      </c>
      <c r="J10" s="2">
        <f>G10-A10</f>
        <v>-80100</v>
      </c>
      <c r="K10" s="40">
        <f>I10-C10</f>
        <v>3922.87</v>
      </c>
      <c r="L10" s="40">
        <v>750</v>
      </c>
      <c r="M10" s="42" t="s">
        <v>6</v>
      </c>
      <c r="N10" s="42" t="s">
        <v>29</v>
      </c>
      <c r="O10" s="43">
        <v>4041.81</v>
      </c>
      <c r="P10" s="2">
        <f>M10-A10</f>
        <v>-80100</v>
      </c>
      <c r="Q10" s="40">
        <f>O10-C10</f>
        <v>4041.81</v>
      </c>
      <c r="U10" s="44" t="s">
        <v>6</v>
      </c>
      <c r="V10" s="44" t="s">
        <v>29</v>
      </c>
      <c r="W10" s="45">
        <v>4680.9399999999996</v>
      </c>
      <c r="X10" s="3">
        <f>C10-W10</f>
        <v>-4680.9399999999996</v>
      </c>
      <c r="Y10" s="3">
        <f>U10-A10</f>
        <v>-80100</v>
      </c>
    </row>
    <row r="11" spans="1:25" s="3" customFormat="1" ht="26.25" customHeight="1">
      <c r="A11" s="77" t="s">
        <v>4</v>
      </c>
      <c r="B11" s="46"/>
      <c r="C11" s="5"/>
      <c r="D11" s="47"/>
      <c r="E11" s="47">
        <v>135.6</v>
      </c>
      <c r="G11" s="42" t="s">
        <v>5</v>
      </c>
      <c r="H11" s="42" t="s">
        <v>30</v>
      </c>
      <c r="I11" s="43">
        <v>135.6</v>
      </c>
      <c r="J11" s="2" t="e">
        <f>G11-A11</f>
        <v>#VALUE!</v>
      </c>
      <c r="K11" s="40">
        <f>I11-C11</f>
        <v>135.6</v>
      </c>
      <c r="L11" s="40"/>
      <c r="M11" s="42" t="s">
        <v>5</v>
      </c>
      <c r="N11" s="42" t="s">
        <v>30</v>
      </c>
      <c r="O11" s="43">
        <v>135.6</v>
      </c>
      <c r="P11" s="2" t="e">
        <f>M11-A11</f>
        <v>#VALUE!</v>
      </c>
      <c r="Q11" s="40">
        <f>O11-C11</f>
        <v>135.6</v>
      </c>
      <c r="U11" s="44" t="s">
        <v>5</v>
      </c>
      <c r="V11" s="44" t="s">
        <v>30</v>
      </c>
      <c r="W11" s="45">
        <v>135.6</v>
      </c>
      <c r="X11" s="3">
        <f>C11-W11</f>
        <v>-135.6</v>
      </c>
      <c r="Y11" s="3" t="e">
        <f>U11-A11</f>
        <v>#VALUE!</v>
      </c>
    </row>
    <row r="12" spans="1:25" s="3" customFormat="1" ht="26.25" customHeight="1">
      <c r="A12" s="89" t="s">
        <v>96</v>
      </c>
      <c r="B12" s="129" t="s">
        <v>97</v>
      </c>
      <c r="C12" s="5"/>
      <c r="D12" s="40"/>
      <c r="E12" s="40">
        <v>7616.62</v>
      </c>
      <c r="G12" s="42" t="s">
        <v>7</v>
      </c>
      <c r="H12" s="42" t="s">
        <v>28</v>
      </c>
      <c r="I12" s="43">
        <v>7616.62</v>
      </c>
      <c r="J12" s="2">
        <f t="shared" si="0"/>
        <v>-802</v>
      </c>
      <c r="K12" s="40">
        <f t="shared" si="1"/>
        <v>7616.62</v>
      </c>
      <c r="L12" s="40"/>
      <c r="M12" s="42" t="s">
        <v>7</v>
      </c>
      <c r="N12" s="42" t="s">
        <v>28</v>
      </c>
      <c r="O12" s="43">
        <v>7749.58</v>
      </c>
      <c r="P12" s="2">
        <f t="shared" si="2"/>
        <v>-802</v>
      </c>
      <c r="Q12" s="40">
        <f t="shared" si="3"/>
        <v>7749.58</v>
      </c>
      <c r="U12" s="44" t="s">
        <v>7</v>
      </c>
      <c r="V12" s="44" t="s">
        <v>28</v>
      </c>
      <c r="W12" s="45">
        <v>8475.4699999999993</v>
      </c>
      <c r="X12" s="3">
        <f t="shared" si="4"/>
        <v>-8475.4699999999993</v>
      </c>
      <c r="Y12" s="3">
        <f t="shared" si="5"/>
        <v>-802</v>
      </c>
    </row>
    <row r="13" spans="1:25" s="3" customFormat="1" ht="26.25" customHeight="1">
      <c r="A13" s="61" t="s">
        <v>98</v>
      </c>
      <c r="B13" s="65" t="s">
        <v>99</v>
      </c>
      <c r="C13" s="5"/>
      <c r="D13" s="40"/>
      <c r="E13" s="40">
        <v>3922.87</v>
      </c>
      <c r="G13" s="42" t="s">
        <v>6</v>
      </c>
      <c r="H13" s="42" t="s">
        <v>29</v>
      </c>
      <c r="I13" s="43">
        <v>3922.87</v>
      </c>
      <c r="J13" s="2">
        <f t="shared" si="0"/>
        <v>-80200</v>
      </c>
      <c r="K13" s="40">
        <f t="shared" si="1"/>
        <v>3922.87</v>
      </c>
      <c r="L13" s="40">
        <v>750</v>
      </c>
      <c r="M13" s="42" t="s">
        <v>6</v>
      </c>
      <c r="N13" s="42" t="s">
        <v>29</v>
      </c>
      <c r="O13" s="43">
        <v>4041.81</v>
      </c>
      <c r="P13" s="2">
        <f t="shared" si="2"/>
        <v>-80200</v>
      </c>
      <c r="Q13" s="40">
        <f t="shared" si="3"/>
        <v>4041.81</v>
      </c>
      <c r="U13" s="44" t="s">
        <v>6</v>
      </c>
      <c r="V13" s="44" t="s">
        <v>29</v>
      </c>
      <c r="W13" s="45">
        <v>4680.9399999999996</v>
      </c>
      <c r="X13" s="3">
        <f t="shared" si="4"/>
        <v>-4680.9399999999996</v>
      </c>
      <c r="Y13" s="3">
        <f t="shared" si="5"/>
        <v>-80200</v>
      </c>
    </row>
    <row r="14" spans="1:25" s="3" customFormat="1" ht="26.25" customHeight="1">
      <c r="A14" s="77" t="s">
        <v>4</v>
      </c>
      <c r="B14" s="46"/>
      <c r="C14" s="5"/>
      <c r="D14" s="47"/>
      <c r="E14" s="47">
        <v>135.6</v>
      </c>
      <c r="G14" s="42" t="s">
        <v>5</v>
      </c>
      <c r="H14" s="42" t="s">
        <v>30</v>
      </c>
      <c r="I14" s="43">
        <v>135.6</v>
      </c>
      <c r="J14" s="2" t="e">
        <f t="shared" si="0"/>
        <v>#VALUE!</v>
      </c>
      <c r="K14" s="40">
        <f t="shared" si="1"/>
        <v>135.6</v>
      </c>
      <c r="L14" s="40"/>
      <c r="M14" s="42" t="s">
        <v>5</v>
      </c>
      <c r="N14" s="42" t="s">
        <v>30</v>
      </c>
      <c r="O14" s="43">
        <v>135.6</v>
      </c>
      <c r="P14" s="2" t="e">
        <f t="shared" si="2"/>
        <v>#VALUE!</v>
      </c>
      <c r="Q14" s="40">
        <f t="shared" si="3"/>
        <v>135.6</v>
      </c>
      <c r="U14" s="44" t="s">
        <v>5</v>
      </c>
      <c r="V14" s="44" t="s">
        <v>30</v>
      </c>
      <c r="W14" s="45">
        <v>135.6</v>
      </c>
      <c r="X14" s="3">
        <f t="shared" si="4"/>
        <v>-135.6</v>
      </c>
      <c r="Y14" s="3" t="e">
        <f t="shared" si="5"/>
        <v>#VALUE!</v>
      </c>
    </row>
    <row r="15" spans="1:25" s="3" customFormat="1" ht="26.25" customHeight="1">
      <c r="A15" s="89" t="s">
        <v>100</v>
      </c>
      <c r="B15" s="129" t="s">
        <v>107</v>
      </c>
      <c r="C15" s="5"/>
      <c r="D15" s="40"/>
      <c r="E15" s="40">
        <v>7616.62</v>
      </c>
      <c r="G15" s="42" t="s">
        <v>7</v>
      </c>
      <c r="H15" s="42" t="s">
        <v>28</v>
      </c>
      <c r="I15" s="43">
        <v>7616.62</v>
      </c>
      <c r="J15" s="2">
        <f t="shared" ref="J15:J20" si="6">G15-A15</f>
        <v>-803</v>
      </c>
      <c r="K15" s="40">
        <f t="shared" ref="K15:K20" si="7">I15-C15</f>
        <v>7616.62</v>
      </c>
      <c r="L15" s="40"/>
      <c r="M15" s="42" t="s">
        <v>7</v>
      </c>
      <c r="N15" s="42" t="s">
        <v>28</v>
      </c>
      <c r="O15" s="43">
        <v>7749.58</v>
      </c>
      <c r="P15" s="2">
        <f t="shared" ref="P15:P20" si="8">M15-A15</f>
        <v>-803</v>
      </c>
      <c r="Q15" s="40">
        <f t="shared" ref="Q15:Q20" si="9">O15-C15</f>
        <v>7749.58</v>
      </c>
      <c r="U15" s="44" t="s">
        <v>7</v>
      </c>
      <c r="V15" s="44" t="s">
        <v>28</v>
      </c>
      <c r="W15" s="45">
        <v>8475.4699999999993</v>
      </c>
      <c r="X15" s="3">
        <f t="shared" ref="X15:X20" si="10">C15-W15</f>
        <v>-8475.4699999999993</v>
      </c>
      <c r="Y15" s="3">
        <f t="shared" ref="Y15:Y20" si="11">U15-A15</f>
        <v>-803</v>
      </c>
    </row>
    <row r="16" spans="1:25" s="3" customFormat="1" ht="26.25" customHeight="1">
      <c r="A16" s="61" t="s">
        <v>101</v>
      </c>
      <c r="B16" s="65" t="s">
        <v>102</v>
      </c>
      <c r="C16" s="5"/>
      <c r="D16" s="40"/>
      <c r="E16" s="40">
        <v>3922.87</v>
      </c>
      <c r="G16" s="42" t="s">
        <v>6</v>
      </c>
      <c r="H16" s="42" t="s">
        <v>29</v>
      </c>
      <c r="I16" s="43">
        <v>3922.87</v>
      </c>
      <c r="J16" s="2">
        <f t="shared" si="6"/>
        <v>-80300</v>
      </c>
      <c r="K16" s="40">
        <f t="shared" si="7"/>
        <v>3922.87</v>
      </c>
      <c r="L16" s="40">
        <v>750</v>
      </c>
      <c r="M16" s="42" t="s">
        <v>6</v>
      </c>
      <c r="N16" s="42" t="s">
        <v>29</v>
      </c>
      <c r="O16" s="43">
        <v>4041.81</v>
      </c>
      <c r="P16" s="2">
        <f t="shared" si="8"/>
        <v>-80300</v>
      </c>
      <c r="Q16" s="40">
        <f t="shared" si="9"/>
        <v>4041.81</v>
      </c>
      <c r="U16" s="44" t="s">
        <v>6</v>
      </c>
      <c r="V16" s="44" t="s">
        <v>29</v>
      </c>
      <c r="W16" s="45">
        <v>4680.9399999999996</v>
      </c>
      <c r="X16" s="3">
        <f t="shared" si="10"/>
        <v>-4680.9399999999996</v>
      </c>
      <c r="Y16" s="3">
        <f t="shared" si="11"/>
        <v>-80300</v>
      </c>
    </row>
    <row r="17" spans="1:25" s="3" customFormat="1" ht="26.25" customHeight="1">
      <c r="A17" s="77" t="s">
        <v>4</v>
      </c>
      <c r="B17" s="46"/>
      <c r="C17" s="5"/>
      <c r="D17" s="47"/>
      <c r="E17" s="47">
        <v>135.6</v>
      </c>
      <c r="G17" s="42" t="s">
        <v>5</v>
      </c>
      <c r="H17" s="42" t="s">
        <v>30</v>
      </c>
      <c r="I17" s="43">
        <v>135.6</v>
      </c>
      <c r="J17" s="2" t="e">
        <f t="shared" si="6"/>
        <v>#VALUE!</v>
      </c>
      <c r="K17" s="40">
        <f t="shared" si="7"/>
        <v>135.6</v>
      </c>
      <c r="L17" s="40"/>
      <c r="M17" s="42" t="s">
        <v>5</v>
      </c>
      <c r="N17" s="42" t="s">
        <v>30</v>
      </c>
      <c r="O17" s="43">
        <v>135.6</v>
      </c>
      <c r="P17" s="2" t="e">
        <f t="shared" si="8"/>
        <v>#VALUE!</v>
      </c>
      <c r="Q17" s="40">
        <f t="shared" si="9"/>
        <v>135.6</v>
      </c>
      <c r="U17" s="44" t="s">
        <v>5</v>
      </c>
      <c r="V17" s="44" t="s">
        <v>30</v>
      </c>
      <c r="W17" s="45">
        <v>135.6</v>
      </c>
      <c r="X17" s="3">
        <f t="shared" si="10"/>
        <v>-135.6</v>
      </c>
      <c r="Y17" s="3" t="e">
        <f t="shared" si="11"/>
        <v>#VALUE!</v>
      </c>
    </row>
    <row r="18" spans="1:25" s="3" customFormat="1" ht="26.25" customHeight="1">
      <c r="A18" s="89" t="s">
        <v>103</v>
      </c>
      <c r="B18" s="129" t="s">
        <v>104</v>
      </c>
      <c r="C18" s="5"/>
      <c r="D18" s="40"/>
      <c r="E18" s="40">
        <v>7616.62</v>
      </c>
      <c r="G18" s="42" t="s">
        <v>7</v>
      </c>
      <c r="H18" s="42" t="s">
        <v>28</v>
      </c>
      <c r="I18" s="43">
        <v>7616.62</v>
      </c>
      <c r="J18" s="2">
        <f t="shared" si="6"/>
        <v>-804</v>
      </c>
      <c r="K18" s="40">
        <f t="shared" si="7"/>
        <v>7616.62</v>
      </c>
      <c r="L18" s="40"/>
      <c r="M18" s="42" t="s">
        <v>7</v>
      </c>
      <c r="N18" s="42" t="s">
        <v>28</v>
      </c>
      <c r="O18" s="43">
        <v>7749.58</v>
      </c>
      <c r="P18" s="2">
        <f t="shared" si="8"/>
        <v>-804</v>
      </c>
      <c r="Q18" s="40">
        <f t="shared" si="9"/>
        <v>7749.58</v>
      </c>
      <c r="U18" s="44" t="s">
        <v>7</v>
      </c>
      <c r="V18" s="44" t="s">
        <v>28</v>
      </c>
      <c r="W18" s="45">
        <v>8475.4699999999993</v>
      </c>
      <c r="X18" s="3">
        <f t="shared" si="10"/>
        <v>-8475.4699999999993</v>
      </c>
      <c r="Y18" s="3">
        <f t="shared" si="11"/>
        <v>-804</v>
      </c>
    </row>
    <row r="19" spans="1:25" s="3" customFormat="1" ht="26.25" customHeight="1">
      <c r="A19" s="61" t="s">
        <v>105</v>
      </c>
      <c r="B19" s="65" t="s">
        <v>106</v>
      </c>
      <c r="C19" s="5"/>
      <c r="D19" s="40"/>
      <c r="E19" s="40">
        <v>3922.87</v>
      </c>
      <c r="G19" s="42" t="s">
        <v>6</v>
      </c>
      <c r="H19" s="42" t="s">
        <v>29</v>
      </c>
      <c r="I19" s="43">
        <v>3922.87</v>
      </c>
      <c r="J19" s="2">
        <f t="shared" si="6"/>
        <v>-80400</v>
      </c>
      <c r="K19" s="40">
        <f t="shared" si="7"/>
        <v>3922.87</v>
      </c>
      <c r="L19" s="40">
        <v>750</v>
      </c>
      <c r="M19" s="42" t="s">
        <v>6</v>
      </c>
      <c r="N19" s="42" t="s">
        <v>29</v>
      </c>
      <c r="O19" s="43">
        <v>4041.81</v>
      </c>
      <c r="P19" s="2">
        <f t="shared" si="8"/>
        <v>-80400</v>
      </c>
      <c r="Q19" s="40">
        <f t="shared" si="9"/>
        <v>4041.81</v>
      </c>
      <c r="U19" s="44" t="s">
        <v>6</v>
      </c>
      <c r="V19" s="44" t="s">
        <v>29</v>
      </c>
      <c r="W19" s="45">
        <v>4680.9399999999996</v>
      </c>
      <c r="X19" s="3">
        <f t="shared" si="10"/>
        <v>-4680.9399999999996</v>
      </c>
      <c r="Y19" s="3">
        <f t="shared" si="11"/>
        <v>-80400</v>
      </c>
    </row>
    <row r="20" spans="1:25" s="3" customFormat="1" ht="26.25" customHeight="1">
      <c r="A20" s="77" t="s">
        <v>4</v>
      </c>
      <c r="B20" s="46"/>
      <c r="C20" s="5"/>
      <c r="D20" s="47"/>
      <c r="E20" s="47">
        <v>135.6</v>
      </c>
      <c r="G20" s="42" t="s">
        <v>5</v>
      </c>
      <c r="H20" s="42" t="s">
        <v>30</v>
      </c>
      <c r="I20" s="43">
        <v>135.6</v>
      </c>
      <c r="J20" s="2" t="e">
        <f t="shared" si="6"/>
        <v>#VALUE!</v>
      </c>
      <c r="K20" s="40">
        <f t="shared" si="7"/>
        <v>135.6</v>
      </c>
      <c r="L20" s="40"/>
      <c r="M20" s="42" t="s">
        <v>5</v>
      </c>
      <c r="N20" s="42" t="s">
        <v>30</v>
      </c>
      <c r="O20" s="43">
        <v>135.6</v>
      </c>
      <c r="P20" s="2" t="e">
        <f t="shared" si="8"/>
        <v>#VALUE!</v>
      </c>
      <c r="Q20" s="40">
        <f t="shared" si="9"/>
        <v>135.6</v>
      </c>
      <c r="U20" s="44" t="s">
        <v>5</v>
      </c>
      <c r="V20" s="44" t="s">
        <v>30</v>
      </c>
      <c r="W20" s="45">
        <v>135.6</v>
      </c>
      <c r="X20" s="3">
        <f t="shared" si="10"/>
        <v>-135.6</v>
      </c>
      <c r="Y20" s="3" t="e">
        <f t="shared" si="11"/>
        <v>#VALUE!</v>
      </c>
    </row>
    <row r="21" spans="1:25" s="3" customFormat="1" ht="26.25" customHeight="1">
      <c r="A21" s="89" t="s">
        <v>0</v>
      </c>
      <c r="B21" s="129"/>
      <c r="C21" s="5"/>
      <c r="D21" s="40"/>
      <c r="E21" s="40">
        <v>7616.62</v>
      </c>
      <c r="G21" s="42" t="s">
        <v>7</v>
      </c>
      <c r="H21" s="42" t="s">
        <v>28</v>
      </c>
      <c r="I21" s="43">
        <v>7616.62</v>
      </c>
      <c r="J21" s="2" t="e">
        <f>G21-A21</f>
        <v>#VALUE!</v>
      </c>
      <c r="K21" s="40">
        <f>I21-C21</f>
        <v>7616.62</v>
      </c>
      <c r="L21" s="40"/>
      <c r="M21" s="42" t="s">
        <v>7</v>
      </c>
      <c r="N21" s="42" t="s">
        <v>28</v>
      </c>
      <c r="O21" s="43">
        <v>7749.58</v>
      </c>
      <c r="P21" s="2" t="e">
        <f>M21-A21</f>
        <v>#VALUE!</v>
      </c>
      <c r="Q21" s="40">
        <f>O21-C21</f>
        <v>7749.58</v>
      </c>
      <c r="U21" s="44" t="s">
        <v>7</v>
      </c>
      <c r="V21" s="44" t="s">
        <v>28</v>
      </c>
      <c r="W21" s="45">
        <v>8475.4699999999993</v>
      </c>
      <c r="X21" s="3">
        <f>C21-W21</f>
        <v>-8475.4699999999993</v>
      </c>
      <c r="Y21" s="3" t="e">
        <f>U21-A21</f>
        <v>#VALUE!</v>
      </c>
    </row>
    <row r="22" spans="1:25" s="3" customFormat="1" ht="26.25" customHeight="1">
      <c r="A22" s="232" t="s">
        <v>31</v>
      </c>
      <c r="B22" s="231"/>
      <c r="C22" s="9"/>
      <c r="G22" s="37" t="str">
        <f>""</f>
        <v/>
      </c>
      <c r="H22" s="37" t="str">
        <f>""</f>
        <v/>
      </c>
      <c r="I22" s="37" t="str">
        <f>""</f>
        <v/>
      </c>
      <c r="J22" s="2"/>
      <c r="M22" s="37" t="str">
        <f>""</f>
        <v/>
      </c>
      <c r="N22" s="38" t="str">
        <f>""</f>
        <v/>
      </c>
      <c r="O22" s="37" t="str">
        <f>""</f>
        <v/>
      </c>
      <c r="W22" s="8" t="e">
        <f>W23+#REF!+#REF!+#REF!+#REF!+#REF!+#REF!+#REF!+#REF!+#REF!+#REF!+#REF!+#REF!+#REF!+#REF!+#REF!+#REF!+#REF!+#REF!+#REF!+#REF!</f>
        <v>#REF!</v>
      </c>
      <c r="X22" s="8" t="e">
        <f>X23+#REF!+#REF!+#REF!+#REF!+#REF!+#REF!+#REF!+#REF!+#REF!+#REF!+#REF!+#REF!+#REF!+#REF!+#REF!+#REF!+#REF!+#REF!+#REF!+#REF!</f>
        <v>#REF!</v>
      </c>
    </row>
    <row r="23" spans="1:25" ht="19.5" customHeight="1">
      <c r="Q23" s="48"/>
      <c r="U23" s="49" t="s">
        <v>3</v>
      </c>
      <c r="V23" s="49" t="s">
        <v>32</v>
      </c>
      <c r="W23" s="50">
        <v>19998</v>
      </c>
      <c r="X23" s="29">
        <f>C23-W23</f>
        <v>-19998</v>
      </c>
      <c r="Y23" s="29">
        <f>U23-A23</f>
        <v>232</v>
      </c>
    </row>
    <row r="24" spans="1:25" ht="19.5" customHeight="1">
      <c r="Q24" s="48"/>
      <c r="U24" s="49" t="s">
        <v>2</v>
      </c>
      <c r="V24" s="49" t="s">
        <v>33</v>
      </c>
      <c r="W24" s="50">
        <v>19998</v>
      </c>
      <c r="X24" s="29">
        <f>C24-W24</f>
        <v>-19998</v>
      </c>
      <c r="Y24" s="29">
        <f>U24-A24</f>
        <v>23203</v>
      </c>
    </row>
    <row r="25" spans="1:25" ht="19.5" customHeight="1">
      <c r="Q25" s="48"/>
      <c r="U25" s="49" t="s">
        <v>1</v>
      </c>
      <c r="V25" s="49" t="s">
        <v>34</v>
      </c>
      <c r="W25" s="50">
        <v>19998</v>
      </c>
      <c r="X25" s="29">
        <f>C25-W25</f>
        <v>-19998</v>
      </c>
      <c r="Y25" s="29">
        <f>U25-A25</f>
        <v>2320301</v>
      </c>
    </row>
    <row r="26" spans="1:25" ht="19.5" customHeight="1">
      <c r="Q26" s="48"/>
    </row>
    <row r="27" spans="1:25" ht="19.5" customHeight="1">
      <c r="Q27" s="48"/>
    </row>
    <row r="28" spans="1:25" ht="19.5" customHeight="1">
      <c r="Q28" s="48"/>
    </row>
    <row r="29" spans="1:25" ht="19.5" customHeight="1">
      <c r="Q29" s="48"/>
    </row>
    <row r="30" spans="1:25" ht="19.5" customHeight="1">
      <c r="Q30" s="48"/>
    </row>
    <row r="31" spans="1:25" ht="19.5" customHeight="1">
      <c r="Q31" s="48"/>
    </row>
    <row r="32" spans="1:25" ht="19.5" customHeight="1">
      <c r="Q32" s="48"/>
    </row>
    <row r="33" spans="17:17" ht="19.5" customHeight="1">
      <c r="Q33" s="48"/>
    </row>
    <row r="34" spans="17:17" ht="19.5" customHeight="1">
      <c r="Q34" s="48"/>
    </row>
    <row r="35" spans="17:17" ht="19.5" customHeight="1">
      <c r="Q35" s="48"/>
    </row>
    <row r="36" spans="17:17" ht="19.5" customHeight="1">
      <c r="Q36" s="48"/>
    </row>
    <row r="37" spans="17:17" ht="19.5" customHeight="1">
      <c r="Q37" s="48"/>
    </row>
    <row r="38" spans="17:17" ht="19.5" customHeight="1">
      <c r="Q38" s="48"/>
    </row>
  </sheetData>
  <mergeCells count="2">
    <mergeCell ref="A2:C2"/>
    <mergeCell ref="A22:B22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8"/>
  <sheetViews>
    <sheetView topLeftCell="A13" workbookViewId="0">
      <selection activeCell="B20" sqref="B2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9" hidden="1" customWidth="1"/>
    <col min="5" max="5" width="8.125" style="29" hidden="1" customWidth="1"/>
    <col min="6" max="6" width="9.625" style="30" hidden="1" customWidth="1"/>
    <col min="7" max="7" width="17.5" style="30" hidden="1" customWidth="1"/>
    <col min="8" max="8" width="12.5" style="31" hidden="1" customWidth="1"/>
    <col min="9" max="9" width="7" style="32" hidden="1" customWidth="1"/>
    <col min="10" max="11" width="7" style="29" hidden="1" customWidth="1"/>
    <col min="12" max="12" width="13.875" style="29" hidden="1" customWidth="1"/>
    <col min="13" max="13" width="7.875" style="29" hidden="1" customWidth="1"/>
    <col min="14" max="14" width="9.5" style="29" hidden="1" customWidth="1"/>
    <col min="15" max="15" width="6.875" style="29" hidden="1" customWidth="1"/>
    <col min="16" max="16" width="9" style="29" hidden="1" customWidth="1"/>
    <col min="17" max="17" width="5.875" style="29" hidden="1" customWidth="1"/>
    <col min="18" max="18" width="5.25" style="29" hidden="1" customWidth="1"/>
    <col min="19" max="19" width="6.5" style="29" hidden="1" customWidth="1"/>
    <col min="20" max="21" width="7" style="29" hidden="1" customWidth="1"/>
    <col min="22" max="22" width="10.625" style="29" hidden="1" customWidth="1"/>
    <col min="23" max="23" width="10.5" style="29" hidden="1" customWidth="1"/>
    <col min="24" max="24" width="7" style="29" hidden="1" customWidth="1"/>
    <col min="25" max="16384" width="7" style="29"/>
  </cols>
  <sheetData>
    <row r="1" spans="1:24" ht="29.25" customHeight="1">
      <c r="A1" s="28" t="s">
        <v>35</v>
      </c>
    </row>
    <row r="2" spans="1:24" ht="28.5" customHeight="1">
      <c r="A2" s="216" t="s">
        <v>136</v>
      </c>
      <c r="B2" s="217"/>
      <c r="F2" s="29"/>
      <c r="G2" s="29"/>
      <c r="H2" s="29"/>
    </row>
    <row r="3" spans="1:24" s="3" customFormat="1" ht="21.75" customHeight="1">
      <c r="A3" s="4"/>
      <c r="B3" s="126" t="s">
        <v>20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1" t="s">
        <v>120</v>
      </c>
      <c r="B4" s="36" t="s">
        <v>36</v>
      </c>
      <c r="F4" s="37" t="s">
        <v>23</v>
      </c>
      <c r="G4" s="37" t="s">
        <v>24</v>
      </c>
      <c r="H4" s="37" t="s">
        <v>25</v>
      </c>
      <c r="I4" s="2"/>
      <c r="L4" s="37" t="s">
        <v>23</v>
      </c>
      <c r="M4" s="38" t="s">
        <v>24</v>
      </c>
      <c r="N4" s="37" t="s">
        <v>25</v>
      </c>
    </row>
    <row r="5" spans="1:24" s="4" customFormat="1" ht="39" customHeight="1">
      <c r="A5" s="151" t="s">
        <v>121</v>
      </c>
      <c r="B5" s="51" t="s">
        <v>199</v>
      </c>
      <c r="C5" s="4">
        <v>105429</v>
      </c>
      <c r="D5" s="4">
        <v>595734.14</v>
      </c>
      <c r="E5" s="4">
        <f>104401+13602</f>
        <v>118003</v>
      </c>
      <c r="F5" s="56" t="s">
        <v>8</v>
      </c>
      <c r="G5" s="56" t="s">
        <v>27</v>
      </c>
      <c r="H5" s="56">
        <v>596221.15</v>
      </c>
      <c r="I5" s="4" t="e">
        <f>F5-A5</f>
        <v>#VALUE!</v>
      </c>
      <c r="J5" s="4">
        <f>H5-B5</f>
        <v>595516.15</v>
      </c>
      <c r="K5" s="4">
        <v>75943</v>
      </c>
      <c r="L5" s="56" t="s">
        <v>8</v>
      </c>
      <c r="M5" s="56" t="s">
        <v>27</v>
      </c>
      <c r="N5" s="56">
        <v>643048.94999999995</v>
      </c>
      <c r="O5" s="4" t="e">
        <f>L5-A5</f>
        <v>#VALUE!</v>
      </c>
      <c r="P5" s="4">
        <f>N5-B5</f>
        <v>642343.94999999995</v>
      </c>
      <c r="R5" s="4">
        <v>717759</v>
      </c>
      <c r="T5" s="57" t="s">
        <v>8</v>
      </c>
      <c r="U5" s="57" t="s">
        <v>27</v>
      </c>
      <c r="V5" s="57">
        <v>659380.53</v>
      </c>
      <c r="W5" s="4">
        <f>B5-V5</f>
        <v>-658675.53</v>
      </c>
      <c r="X5" s="4" t="e">
        <f>T5-A5</f>
        <v>#VALUE!</v>
      </c>
    </row>
    <row r="6" spans="1:24" s="58" customFormat="1" ht="39" customHeight="1">
      <c r="A6" s="20" t="s">
        <v>122</v>
      </c>
      <c r="B6" s="6" t="s">
        <v>182</v>
      </c>
      <c r="D6" s="58">
        <v>7616.62</v>
      </c>
      <c r="F6" s="59" t="s">
        <v>7</v>
      </c>
      <c r="G6" s="59" t="s">
        <v>28</v>
      </c>
      <c r="H6" s="59">
        <v>7616.62</v>
      </c>
      <c r="I6" s="58" t="e">
        <f>F6-A6</f>
        <v>#VALUE!</v>
      </c>
      <c r="J6" s="58">
        <f>H6-B6</f>
        <v>7236.62</v>
      </c>
      <c r="L6" s="59" t="s">
        <v>7</v>
      </c>
      <c r="M6" s="59" t="s">
        <v>28</v>
      </c>
      <c r="N6" s="59">
        <v>7749.58</v>
      </c>
      <c r="O6" s="58" t="e">
        <f>L6-A6</f>
        <v>#VALUE!</v>
      </c>
      <c r="P6" s="58">
        <f>N6-B6</f>
        <v>7369.58</v>
      </c>
      <c r="T6" s="60" t="s">
        <v>7</v>
      </c>
      <c r="U6" s="60" t="s">
        <v>28</v>
      </c>
      <c r="V6" s="60">
        <v>8475.4699999999993</v>
      </c>
      <c r="W6" s="58">
        <f>B6-V6</f>
        <v>-8095.4699999999993</v>
      </c>
      <c r="X6" s="58" t="e">
        <f>T6-A6</f>
        <v>#VALUE!</v>
      </c>
    </row>
    <row r="7" spans="1:24" s="62" customFormat="1" ht="39" customHeight="1">
      <c r="A7" s="20" t="s">
        <v>123</v>
      </c>
      <c r="B7" s="61" t="s">
        <v>183</v>
      </c>
      <c r="D7" s="62">
        <v>3922.87</v>
      </c>
      <c r="F7" s="63" t="s">
        <v>6</v>
      </c>
      <c r="G7" s="63" t="s">
        <v>29</v>
      </c>
      <c r="H7" s="63">
        <v>3922.87</v>
      </c>
      <c r="I7" s="62" t="e">
        <f>F7-A7</f>
        <v>#VALUE!</v>
      </c>
      <c r="J7" s="62">
        <f>H7-B7</f>
        <v>3921.87</v>
      </c>
      <c r="K7" s="62">
        <v>750</v>
      </c>
      <c r="L7" s="63" t="s">
        <v>6</v>
      </c>
      <c r="M7" s="63" t="s">
        <v>29</v>
      </c>
      <c r="N7" s="63">
        <v>4041.81</v>
      </c>
      <c r="O7" s="62" t="e">
        <f>L7-A7</f>
        <v>#VALUE!</v>
      </c>
      <c r="P7" s="62">
        <f>N7-B7</f>
        <v>4040.81</v>
      </c>
      <c r="T7" s="64" t="s">
        <v>6</v>
      </c>
      <c r="U7" s="64" t="s">
        <v>29</v>
      </c>
      <c r="V7" s="64">
        <v>4680.9399999999996</v>
      </c>
      <c r="W7" s="62">
        <f>B7-V7</f>
        <v>-4679.9399999999996</v>
      </c>
      <c r="X7" s="62" t="e">
        <f>T7-A7</f>
        <v>#VALUE!</v>
      </c>
    </row>
    <row r="8" spans="1:24" s="62" customFormat="1" ht="39" customHeight="1">
      <c r="A8" s="20" t="s">
        <v>184</v>
      </c>
      <c r="B8" s="61" t="s">
        <v>185</v>
      </c>
      <c r="F8" s="63"/>
      <c r="G8" s="63"/>
      <c r="H8" s="63"/>
      <c r="L8" s="63"/>
      <c r="M8" s="63"/>
      <c r="N8" s="63"/>
      <c r="T8" s="64"/>
      <c r="U8" s="64"/>
      <c r="V8" s="64"/>
    </row>
    <row r="9" spans="1:24" s="62" customFormat="1" ht="39" customHeight="1">
      <c r="A9" s="20" t="s">
        <v>186</v>
      </c>
      <c r="B9" s="61" t="s">
        <v>187</v>
      </c>
      <c r="F9" s="63"/>
      <c r="G9" s="63"/>
      <c r="H9" s="63"/>
      <c r="L9" s="63"/>
      <c r="M9" s="63"/>
      <c r="N9" s="63"/>
      <c r="T9" s="64"/>
      <c r="U9" s="64"/>
      <c r="V9" s="64"/>
    </row>
    <row r="10" spans="1:24" s="62" customFormat="1" ht="39" customHeight="1">
      <c r="A10" s="20" t="s">
        <v>188</v>
      </c>
      <c r="B10" s="61" t="s">
        <v>189</v>
      </c>
      <c r="F10" s="63"/>
      <c r="G10" s="63"/>
      <c r="H10" s="63"/>
      <c r="L10" s="63"/>
      <c r="M10" s="63"/>
      <c r="N10" s="63"/>
      <c r="T10" s="64"/>
      <c r="U10" s="64"/>
      <c r="V10" s="64"/>
    </row>
    <row r="11" spans="1:24" s="62" customFormat="1" ht="39" customHeight="1">
      <c r="A11" s="20" t="s">
        <v>190</v>
      </c>
      <c r="B11" s="61" t="s">
        <v>191</v>
      </c>
      <c r="F11" s="63"/>
      <c r="G11" s="63"/>
      <c r="H11" s="63"/>
      <c r="L11" s="63"/>
      <c r="M11" s="63"/>
      <c r="N11" s="63"/>
      <c r="T11" s="64"/>
      <c r="U11" s="64"/>
      <c r="V11" s="64"/>
    </row>
    <row r="12" spans="1:24" s="62" customFormat="1" ht="39" customHeight="1">
      <c r="A12" s="20" t="s">
        <v>192</v>
      </c>
      <c r="B12" s="61" t="s">
        <v>193</v>
      </c>
      <c r="F12" s="63"/>
      <c r="G12" s="63"/>
      <c r="H12" s="63"/>
      <c r="L12" s="63"/>
      <c r="M12" s="63"/>
      <c r="N12" s="63"/>
      <c r="T12" s="64"/>
      <c r="U12" s="64"/>
      <c r="V12" s="64"/>
    </row>
    <row r="13" spans="1:24" s="62" customFormat="1" ht="39" customHeight="1">
      <c r="A13" s="20" t="s">
        <v>194</v>
      </c>
      <c r="B13" s="61" t="s">
        <v>195</v>
      </c>
      <c r="F13" s="63"/>
      <c r="G13" s="63"/>
      <c r="H13" s="63"/>
      <c r="L13" s="63"/>
      <c r="M13" s="63"/>
      <c r="N13" s="63"/>
      <c r="T13" s="64"/>
      <c r="U13" s="64"/>
      <c r="V13" s="64"/>
    </row>
    <row r="14" spans="1:24" s="62" customFormat="1" ht="39" customHeight="1">
      <c r="A14" s="20" t="s">
        <v>196</v>
      </c>
      <c r="B14" s="61" t="s">
        <v>185</v>
      </c>
      <c r="F14" s="63"/>
      <c r="G14" s="63"/>
      <c r="H14" s="63"/>
      <c r="L14" s="63"/>
      <c r="M14" s="63"/>
      <c r="N14" s="63"/>
      <c r="T14" s="64"/>
      <c r="U14" s="64"/>
      <c r="V14" s="64"/>
    </row>
    <row r="15" spans="1:24" s="62" customFormat="1" ht="39" customHeight="1">
      <c r="A15" s="20" t="s">
        <v>197</v>
      </c>
      <c r="B15" s="61" t="s">
        <v>198</v>
      </c>
      <c r="F15" s="63"/>
      <c r="G15" s="63"/>
      <c r="H15" s="63"/>
      <c r="L15" s="63"/>
      <c r="M15" s="63"/>
      <c r="N15" s="63"/>
      <c r="T15" s="64"/>
      <c r="U15" s="64"/>
      <c r="V15" s="64"/>
    </row>
    <row r="16" spans="1:24" s="62" customFormat="1" ht="39" customHeight="1">
      <c r="A16" s="20"/>
      <c r="B16" s="61"/>
      <c r="F16" s="63"/>
      <c r="G16" s="63"/>
      <c r="H16" s="63"/>
      <c r="L16" s="63"/>
      <c r="M16" s="63"/>
      <c r="N16" s="63"/>
      <c r="T16" s="64"/>
      <c r="U16" s="64"/>
      <c r="V16" s="64"/>
    </row>
    <row r="17" spans="1:24" s="3" customFormat="1" ht="39" customHeight="1">
      <c r="A17" s="151" t="s">
        <v>124</v>
      </c>
      <c r="B17" s="5"/>
      <c r="C17" s="40">
        <v>105429</v>
      </c>
      <c r="D17" s="41">
        <v>595734.14</v>
      </c>
      <c r="E17" s="3">
        <f>104401+13602</f>
        <v>118003</v>
      </c>
      <c r="F17" s="42" t="s">
        <v>8</v>
      </c>
      <c r="G17" s="42" t="s">
        <v>27</v>
      </c>
      <c r="H17" s="43">
        <v>596221.15</v>
      </c>
      <c r="I17" s="2" t="e">
        <f>F17-A17</f>
        <v>#VALUE!</v>
      </c>
      <c r="J17" s="40">
        <f>H17-B17</f>
        <v>596221.15</v>
      </c>
      <c r="K17" s="40">
        <v>75943</v>
      </c>
      <c r="L17" s="42" t="s">
        <v>8</v>
      </c>
      <c r="M17" s="42" t="s">
        <v>27</v>
      </c>
      <c r="N17" s="43">
        <v>643048.94999999995</v>
      </c>
      <c r="O17" s="2" t="e">
        <f>L17-A17</f>
        <v>#VALUE!</v>
      </c>
      <c r="P17" s="40">
        <f>N17-B17</f>
        <v>643048.94999999995</v>
      </c>
      <c r="R17" s="3">
        <v>717759</v>
      </c>
      <c r="T17" s="44" t="s">
        <v>8</v>
      </c>
      <c r="U17" s="44" t="s">
        <v>27</v>
      </c>
      <c r="V17" s="45">
        <v>659380.53</v>
      </c>
      <c r="W17" s="3">
        <f>B17-V17</f>
        <v>-659380.53</v>
      </c>
      <c r="X17" s="3" t="e">
        <f>T17-A17</f>
        <v>#VALUE!</v>
      </c>
    </row>
    <row r="18" spans="1:24" s="3" customFormat="1" ht="39" customHeight="1">
      <c r="A18" s="20" t="s">
        <v>125</v>
      </c>
      <c r="B18" s="5"/>
      <c r="C18" s="40"/>
      <c r="D18" s="40">
        <v>7616.62</v>
      </c>
      <c r="F18" s="42" t="s">
        <v>7</v>
      </c>
      <c r="G18" s="42" t="s">
        <v>28</v>
      </c>
      <c r="H18" s="43">
        <v>7616.62</v>
      </c>
      <c r="I18" s="2" t="e">
        <f>F18-A18</f>
        <v>#VALUE!</v>
      </c>
      <c r="J18" s="40">
        <f>H18-B18</f>
        <v>7616.62</v>
      </c>
      <c r="K18" s="40"/>
      <c r="L18" s="42" t="s">
        <v>7</v>
      </c>
      <c r="M18" s="42" t="s">
        <v>28</v>
      </c>
      <c r="N18" s="43">
        <v>7749.58</v>
      </c>
      <c r="O18" s="2" t="e">
        <f>L18-A18</f>
        <v>#VALUE!</v>
      </c>
      <c r="P18" s="40">
        <f>N18-B18</f>
        <v>7749.58</v>
      </c>
      <c r="T18" s="44" t="s">
        <v>7</v>
      </c>
      <c r="U18" s="44" t="s">
        <v>28</v>
      </c>
      <c r="V18" s="45">
        <v>8475.4699999999993</v>
      </c>
      <c r="W18" s="3">
        <f>B18-V18</f>
        <v>-8475.4699999999993</v>
      </c>
      <c r="X18" s="3" t="e">
        <f>T18-A18</f>
        <v>#VALUE!</v>
      </c>
    </row>
    <row r="19" spans="1:24" s="3" customFormat="1" ht="39" customHeight="1">
      <c r="A19" s="20" t="s">
        <v>126</v>
      </c>
      <c r="B19" s="5"/>
      <c r="C19" s="40"/>
      <c r="D19" s="40"/>
      <c r="F19" s="42"/>
      <c r="G19" s="42"/>
      <c r="H19" s="43"/>
      <c r="I19" s="2"/>
      <c r="J19" s="40"/>
      <c r="K19" s="40"/>
      <c r="L19" s="42"/>
      <c r="M19" s="42"/>
      <c r="N19" s="43"/>
      <c r="O19" s="2"/>
      <c r="P19" s="40"/>
      <c r="T19" s="44"/>
      <c r="U19" s="44"/>
      <c r="V19" s="45"/>
    </row>
    <row r="20" spans="1:24" s="3" customFormat="1" ht="39" customHeight="1">
      <c r="A20" s="65" t="s">
        <v>109</v>
      </c>
      <c r="B20" s="5"/>
      <c r="C20" s="40"/>
      <c r="D20" s="40">
        <v>3922.87</v>
      </c>
      <c r="F20" s="42" t="s">
        <v>6</v>
      </c>
      <c r="G20" s="42" t="s">
        <v>29</v>
      </c>
      <c r="H20" s="43">
        <v>3922.87</v>
      </c>
      <c r="I20" s="2" t="e">
        <f>F20-A20</f>
        <v>#VALUE!</v>
      </c>
      <c r="J20" s="40">
        <f>H20-B20</f>
        <v>3922.87</v>
      </c>
      <c r="K20" s="40">
        <v>750</v>
      </c>
      <c r="L20" s="42" t="s">
        <v>6</v>
      </c>
      <c r="M20" s="42" t="s">
        <v>29</v>
      </c>
      <c r="N20" s="43">
        <v>4041.81</v>
      </c>
      <c r="O20" s="2" t="e">
        <f>L20-A20</f>
        <v>#VALUE!</v>
      </c>
      <c r="P20" s="40">
        <f>N20-B20</f>
        <v>4041.81</v>
      </c>
      <c r="T20" s="44" t="s">
        <v>6</v>
      </c>
      <c r="U20" s="44" t="s">
        <v>29</v>
      </c>
      <c r="V20" s="45">
        <v>4680.9399999999996</v>
      </c>
      <c r="W20" s="3">
        <f>B20-V20</f>
        <v>-4680.9399999999996</v>
      </c>
      <c r="X20" s="3" t="e">
        <f>T20-A20</f>
        <v>#VALUE!</v>
      </c>
    </row>
    <row r="21" spans="1:24" s="3" customFormat="1" ht="39" customHeight="1">
      <c r="A21" s="65" t="s">
        <v>127</v>
      </c>
      <c r="B21" s="5"/>
      <c r="C21" s="40"/>
      <c r="D21" s="40">
        <v>3922.87</v>
      </c>
      <c r="F21" s="42" t="s">
        <v>6</v>
      </c>
      <c r="G21" s="42" t="s">
        <v>29</v>
      </c>
      <c r="H21" s="43">
        <v>3922.87</v>
      </c>
      <c r="I21" s="2" t="e">
        <f>F21-A21</f>
        <v>#VALUE!</v>
      </c>
      <c r="J21" s="40">
        <f>H21-B21</f>
        <v>3922.87</v>
      </c>
      <c r="K21" s="40">
        <v>750</v>
      </c>
      <c r="L21" s="42" t="s">
        <v>6</v>
      </c>
      <c r="M21" s="42" t="s">
        <v>29</v>
      </c>
      <c r="N21" s="43">
        <v>4041.81</v>
      </c>
      <c r="O21" s="2" t="e">
        <f>L21-A21</f>
        <v>#VALUE!</v>
      </c>
      <c r="P21" s="40">
        <f>N21-B21</f>
        <v>4041.81</v>
      </c>
      <c r="T21" s="44" t="s">
        <v>6</v>
      </c>
      <c r="U21" s="44" t="s">
        <v>29</v>
      </c>
      <c r="V21" s="45">
        <v>4680.9399999999996</v>
      </c>
      <c r="W21" s="3">
        <f>B21-V21</f>
        <v>-4680.9399999999996</v>
      </c>
      <c r="X21" s="3" t="e">
        <f>T21-A21</f>
        <v>#VALUE!</v>
      </c>
    </row>
    <row r="22" spans="1:24" s="3" customFormat="1" ht="39" customHeight="1">
      <c r="A22" s="133" t="s">
        <v>9</v>
      </c>
      <c r="B22" s="9">
        <v>705</v>
      </c>
      <c r="F22" s="37" t="str">
        <f>""</f>
        <v/>
      </c>
      <c r="G22" s="37" t="str">
        <f>""</f>
        <v/>
      </c>
      <c r="H22" s="37" t="str">
        <f>""</f>
        <v/>
      </c>
      <c r="I22" s="2"/>
      <c r="L22" s="37" t="str">
        <f>""</f>
        <v/>
      </c>
      <c r="M22" s="38" t="str">
        <f>""</f>
        <v/>
      </c>
      <c r="N22" s="37" t="str">
        <f>""</f>
        <v/>
      </c>
      <c r="V22" s="8" t="e">
        <f>V23+#REF!+#REF!+#REF!+#REF!+#REF!+#REF!+#REF!+#REF!+#REF!+#REF!+#REF!+#REF!+#REF!+#REF!+#REF!+#REF!+#REF!+#REF!+#REF!+#REF!</f>
        <v>#REF!</v>
      </c>
      <c r="W22" s="8" t="e">
        <f>W23+#REF!+#REF!+#REF!+#REF!+#REF!+#REF!+#REF!+#REF!+#REF!+#REF!+#REF!+#REF!+#REF!+#REF!+#REF!+#REF!+#REF!+#REF!+#REF!+#REF!</f>
        <v>#REF!</v>
      </c>
    </row>
    <row r="23" spans="1:24" ht="19.5" customHeight="1">
      <c r="P23" s="48"/>
      <c r="T23" s="49" t="s">
        <v>3</v>
      </c>
      <c r="U23" s="49" t="s">
        <v>32</v>
      </c>
      <c r="V23" s="50">
        <v>19998</v>
      </c>
      <c r="W23" s="29">
        <f>B23-V23</f>
        <v>-19998</v>
      </c>
      <c r="X23" s="29">
        <f>T23-A23</f>
        <v>232</v>
      </c>
    </row>
    <row r="24" spans="1:24" ht="19.5" customHeight="1">
      <c r="P24" s="48"/>
      <c r="T24" s="49" t="s">
        <v>2</v>
      </c>
      <c r="U24" s="49" t="s">
        <v>33</v>
      </c>
      <c r="V24" s="50">
        <v>19998</v>
      </c>
      <c r="W24" s="29">
        <f>B24-V24</f>
        <v>-19998</v>
      </c>
      <c r="X24" s="29">
        <f>T24-A24</f>
        <v>23203</v>
      </c>
    </row>
    <row r="25" spans="1:24" ht="19.5" customHeight="1">
      <c r="P25" s="48"/>
      <c r="T25" s="49" t="s">
        <v>1</v>
      </c>
      <c r="U25" s="49" t="s">
        <v>34</v>
      </c>
      <c r="V25" s="50">
        <v>19998</v>
      </c>
      <c r="W25" s="29">
        <f>B25-V25</f>
        <v>-19998</v>
      </c>
      <c r="X25" s="29">
        <f>T25-A25</f>
        <v>2320301</v>
      </c>
    </row>
    <row r="26" spans="1:24" ht="19.5" customHeight="1">
      <c r="P26" s="48"/>
    </row>
    <row r="27" spans="1:24" ht="19.5" customHeight="1">
      <c r="P27" s="48"/>
    </row>
    <row r="28" spans="1:24" ht="19.5" customHeight="1">
      <c r="P28" s="48"/>
    </row>
    <row r="29" spans="1:24" ht="19.5" customHeight="1">
      <c r="P29" s="48"/>
    </row>
    <row r="30" spans="1:24" ht="19.5" customHeight="1">
      <c r="P30" s="48"/>
    </row>
    <row r="31" spans="1:24" ht="19.5" customHeight="1">
      <c r="P31" s="48"/>
    </row>
    <row r="32" spans="1:24" ht="19.5" customHeight="1">
      <c r="P32" s="48"/>
    </row>
    <row r="33" spans="16:16" ht="19.5" customHeight="1">
      <c r="P33" s="48"/>
    </row>
    <row r="34" spans="16:16" ht="19.5" customHeight="1">
      <c r="P34" s="48"/>
    </row>
    <row r="35" spans="16:16" ht="19.5" customHeight="1">
      <c r="P35" s="48"/>
    </row>
    <row r="36" spans="16:16" ht="19.5" customHeight="1">
      <c r="P36" s="48"/>
    </row>
    <row r="37" spans="16:16" ht="19.5" customHeight="1">
      <c r="P37" s="48"/>
    </row>
    <row r="38" spans="16:16" ht="19.5" customHeight="1">
      <c r="P38" s="48"/>
    </row>
  </sheetData>
  <mergeCells count="1">
    <mergeCell ref="A2:B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defaultRowHeight="13.5"/>
  <sheetData/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5"/>
  </sheetPr>
  <dimension ref="A1:Y81"/>
  <sheetViews>
    <sheetView workbookViewId="0">
      <selection activeCell="B33" sqref="B33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4" width="10.375" style="3" hidden="1" customWidth="1"/>
    <col min="5" max="5" width="9.625" style="29" hidden="1" customWidth="1"/>
    <col min="6" max="6" width="8.125" style="29" hidden="1" customWidth="1"/>
    <col min="7" max="7" width="9.625" style="30" hidden="1" customWidth="1"/>
    <col min="8" max="8" width="17.5" style="30" hidden="1" customWidth="1"/>
    <col min="9" max="9" width="12.5" style="31" hidden="1" customWidth="1"/>
    <col min="10" max="10" width="7" style="32" hidden="1" customWidth="1"/>
    <col min="11" max="12" width="7" style="29" hidden="1" customWidth="1"/>
    <col min="13" max="13" width="13.875" style="29" hidden="1" customWidth="1"/>
    <col min="14" max="14" width="7.875" style="29" hidden="1" customWidth="1"/>
    <col min="15" max="15" width="9.5" style="29" hidden="1" customWidth="1"/>
    <col min="16" max="16" width="6.875" style="29" hidden="1" customWidth="1"/>
    <col min="17" max="17" width="9" style="29" hidden="1" customWidth="1"/>
    <col min="18" max="18" width="5.875" style="29" hidden="1" customWidth="1"/>
    <col min="19" max="19" width="5.25" style="29" hidden="1" customWidth="1"/>
    <col min="20" max="20" width="6.5" style="29" hidden="1" customWidth="1"/>
    <col min="21" max="22" width="7" style="29" hidden="1" customWidth="1"/>
    <col min="23" max="23" width="10.625" style="29" hidden="1" customWidth="1"/>
    <col min="24" max="24" width="10.5" style="29" hidden="1" customWidth="1"/>
    <col min="25" max="25" width="7" style="29" hidden="1" customWidth="1"/>
    <col min="26" max="16384" width="7" style="29"/>
  </cols>
  <sheetData>
    <row r="1" spans="1:25" ht="29.25" customHeight="1">
      <c r="A1" s="161" t="s">
        <v>111</v>
      </c>
      <c r="B1" s="162"/>
      <c r="C1" s="163"/>
      <c r="D1" s="162"/>
      <c r="E1" s="164"/>
      <c r="F1" s="164"/>
      <c r="G1" s="165"/>
      <c r="H1" s="165"/>
      <c r="I1" s="166"/>
      <c r="J1" s="167"/>
      <c r="K1" s="164"/>
      <c r="L1" s="164"/>
      <c r="M1" s="164"/>
      <c r="N1" s="164"/>
      <c r="O1" s="164"/>
      <c r="P1" s="164"/>
      <c r="Q1" s="164"/>
    </row>
    <row r="2" spans="1:25" ht="28.5" customHeight="1">
      <c r="A2" s="218" t="s">
        <v>137</v>
      </c>
      <c r="B2" s="219"/>
      <c r="C2" s="220"/>
      <c r="D2" s="162"/>
      <c r="E2" s="164"/>
      <c r="F2" s="164"/>
      <c r="G2" s="164"/>
      <c r="H2" s="164"/>
      <c r="I2" s="164"/>
      <c r="J2" s="167"/>
      <c r="K2" s="164"/>
      <c r="L2" s="164"/>
      <c r="M2" s="164"/>
      <c r="N2" s="164"/>
      <c r="O2" s="164"/>
      <c r="P2" s="164"/>
      <c r="Q2" s="164"/>
    </row>
    <row r="3" spans="1:25" s="3" customFormat="1" ht="21.75" customHeight="1">
      <c r="A3" s="168"/>
      <c r="B3" s="162"/>
      <c r="C3" s="169" t="s">
        <v>20</v>
      </c>
      <c r="D3" s="162"/>
      <c r="E3" s="162">
        <v>12.11</v>
      </c>
      <c r="F3" s="162"/>
      <c r="G3" s="162">
        <v>12.22</v>
      </c>
      <c r="H3" s="162"/>
      <c r="I3" s="162"/>
      <c r="J3" s="163"/>
      <c r="K3" s="162"/>
      <c r="L3" s="162"/>
      <c r="M3" s="162">
        <v>1.2</v>
      </c>
      <c r="N3" s="162"/>
      <c r="O3" s="162"/>
      <c r="P3" s="162"/>
      <c r="Q3" s="162"/>
    </row>
    <row r="4" spans="1:25" s="3" customFormat="1" ht="39" customHeight="1">
      <c r="A4" s="170" t="s">
        <v>21</v>
      </c>
      <c r="B4" s="171" t="s">
        <v>22</v>
      </c>
      <c r="C4" s="172" t="s">
        <v>36</v>
      </c>
      <c r="D4" s="162"/>
      <c r="E4" s="162"/>
      <c r="F4" s="162"/>
      <c r="G4" s="173" t="s">
        <v>23</v>
      </c>
      <c r="H4" s="173" t="s">
        <v>24</v>
      </c>
      <c r="I4" s="173" t="s">
        <v>25</v>
      </c>
      <c r="J4" s="163"/>
      <c r="K4" s="162"/>
      <c r="L4" s="162"/>
      <c r="M4" s="173" t="s">
        <v>23</v>
      </c>
      <c r="N4" s="174" t="s">
        <v>24</v>
      </c>
      <c r="O4" s="173" t="s">
        <v>25</v>
      </c>
      <c r="P4" s="162"/>
      <c r="Q4" s="162"/>
    </row>
    <row r="5" spans="1:25" s="4" customFormat="1" ht="39" customHeight="1">
      <c r="A5" s="175" t="s">
        <v>37</v>
      </c>
      <c r="B5" s="175" t="s">
        <v>26</v>
      </c>
      <c r="C5" s="159">
        <v>380</v>
      </c>
      <c r="D5" s="168">
        <v>105429</v>
      </c>
      <c r="E5" s="168">
        <v>595734.14</v>
      </c>
      <c r="F5" s="168">
        <f>104401+13602</f>
        <v>118003</v>
      </c>
      <c r="G5" s="176" t="s">
        <v>8</v>
      </c>
      <c r="H5" s="176" t="s">
        <v>27</v>
      </c>
      <c r="I5" s="176">
        <v>596221.15</v>
      </c>
      <c r="J5" s="168">
        <f>G5-A5</f>
        <v>0</v>
      </c>
      <c r="K5" s="168">
        <f>I5-C5</f>
        <v>595841.15</v>
      </c>
      <c r="L5" s="168">
        <v>75943</v>
      </c>
      <c r="M5" s="176" t="s">
        <v>8</v>
      </c>
      <c r="N5" s="176" t="s">
        <v>27</v>
      </c>
      <c r="O5" s="176">
        <v>643048.94999999995</v>
      </c>
      <c r="P5" s="168">
        <f>M5-A5</f>
        <v>0</v>
      </c>
      <c r="Q5" s="168">
        <f>O5-C5</f>
        <v>642668.94999999995</v>
      </c>
      <c r="S5" s="4">
        <v>717759</v>
      </c>
      <c r="U5" s="57" t="s">
        <v>8</v>
      </c>
      <c r="V5" s="57" t="s">
        <v>27</v>
      </c>
      <c r="W5" s="57">
        <v>659380.53</v>
      </c>
      <c r="X5" s="4">
        <f>C5-W5</f>
        <v>-659000.53</v>
      </c>
      <c r="Y5" s="4">
        <f>U5-A5</f>
        <v>0</v>
      </c>
    </row>
    <row r="6" spans="1:25" s="58" customFormat="1" ht="39" customHeight="1">
      <c r="A6" s="177">
        <v>20103</v>
      </c>
      <c r="B6" s="178" t="s">
        <v>200</v>
      </c>
      <c r="C6" s="159">
        <v>298.7</v>
      </c>
      <c r="D6" s="179"/>
      <c r="E6" s="179">
        <v>7616.62</v>
      </c>
      <c r="F6" s="179"/>
      <c r="G6" s="180" t="s">
        <v>7</v>
      </c>
      <c r="H6" s="180" t="s">
        <v>28</v>
      </c>
      <c r="I6" s="180">
        <v>7616.62</v>
      </c>
      <c r="J6" s="179">
        <f>G6-A6</f>
        <v>-2</v>
      </c>
      <c r="K6" s="179">
        <f>I6-C6</f>
        <v>7317.92</v>
      </c>
      <c r="L6" s="179"/>
      <c r="M6" s="180" t="s">
        <v>7</v>
      </c>
      <c r="N6" s="180" t="s">
        <v>28</v>
      </c>
      <c r="O6" s="180">
        <v>7749.58</v>
      </c>
      <c r="P6" s="179">
        <f>M6-A6</f>
        <v>-2</v>
      </c>
      <c r="Q6" s="179">
        <f>O6-C6</f>
        <v>7450.88</v>
      </c>
      <c r="U6" s="60" t="s">
        <v>7</v>
      </c>
      <c r="V6" s="60" t="s">
        <v>28</v>
      </c>
      <c r="W6" s="60">
        <v>8475.4699999999993</v>
      </c>
      <c r="X6" s="58">
        <f>C6-W6</f>
        <v>-8176.7699999999995</v>
      </c>
      <c r="Y6" s="58">
        <f>U6-A6</f>
        <v>-2</v>
      </c>
    </row>
    <row r="7" spans="1:25" s="62" customFormat="1" ht="39" customHeight="1">
      <c r="A7" s="177">
        <v>2010301</v>
      </c>
      <c r="B7" s="158" t="s">
        <v>201</v>
      </c>
      <c r="C7" s="159">
        <v>161.6</v>
      </c>
      <c r="D7" s="181"/>
      <c r="E7" s="181">
        <v>3922.87</v>
      </c>
      <c r="F7" s="181"/>
      <c r="G7" s="182" t="s">
        <v>6</v>
      </c>
      <c r="H7" s="182" t="s">
        <v>29</v>
      </c>
      <c r="I7" s="182">
        <v>3922.87</v>
      </c>
      <c r="J7" s="181">
        <f>G7-A7</f>
        <v>-200</v>
      </c>
      <c r="K7" s="181">
        <f>I7-C7</f>
        <v>3761.27</v>
      </c>
      <c r="L7" s="181">
        <v>750</v>
      </c>
      <c r="M7" s="182" t="s">
        <v>6</v>
      </c>
      <c r="N7" s="182" t="s">
        <v>29</v>
      </c>
      <c r="O7" s="182">
        <v>4041.81</v>
      </c>
      <c r="P7" s="181">
        <f>M7-A7</f>
        <v>-200</v>
      </c>
      <c r="Q7" s="181">
        <f>O7-C7</f>
        <v>3880.21</v>
      </c>
      <c r="U7" s="64" t="s">
        <v>6</v>
      </c>
      <c r="V7" s="64" t="s">
        <v>29</v>
      </c>
      <c r="W7" s="64">
        <v>4680.9399999999996</v>
      </c>
      <c r="X7" s="62">
        <f>C7-W7</f>
        <v>-4519.3399999999992</v>
      </c>
      <c r="Y7" s="62">
        <f>U7-A7</f>
        <v>-200</v>
      </c>
    </row>
    <row r="8" spans="1:25" s="62" customFormat="1" ht="39" customHeight="1">
      <c r="A8" s="177">
        <v>2010302</v>
      </c>
      <c r="B8" s="158" t="s">
        <v>202</v>
      </c>
      <c r="C8" s="159">
        <v>61.8</v>
      </c>
      <c r="D8" s="181"/>
      <c r="E8" s="181"/>
      <c r="F8" s="181"/>
      <c r="G8" s="182"/>
      <c r="H8" s="182"/>
      <c r="I8" s="182"/>
      <c r="J8" s="181"/>
      <c r="K8" s="181"/>
      <c r="L8" s="181"/>
      <c r="M8" s="182"/>
      <c r="N8" s="182"/>
      <c r="O8" s="182"/>
      <c r="P8" s="181"/>
      <c r="Q8" s="181"/>
      <c r="U8" s="64"/>
      <c r="V8" s="64"/>
      <c r="W8" s="64"/>
    </row>
    <row r="9" spans="1:25" s="62" customFormat="1" ht="39" customHeight="1">
      <c r="A9" s="177">
        <v>2010350</v>
      </c>
      <c r="B9" s="158" t="s">
        <v>203</v>
      </c>
      <c r="C9" s="159">
        <v>75.3</v>
      </c>
      <c r="D9" s="181"/>
      <c r="E9" s="181"/>
      <c r="F9" s="181"/>
      <c r="G9" s="182"/>
      <c r="H9" s="182"/>
      <c r="I9" s="182"/>
      <c r="J9" s="181"/>
      <c r="K9" s="181"/>
      <c r="L9" s="181"/>
      <c r="M9" s="182"/>
      <c r="N9" s="182"/>
      <c r="O9" s="182"/>
      <c r="P9" s="181"/>
      <c r="Q9" s="181"/>
      <c r="U9" s="64"/>
      <c r="V9" s="64"/>
      <c r="W9" s="64"/>
    </row>
    <row r="10" spans="1:25" s="62" customFormat="1" ht="39" customHeight="1">
      <c r="A10" s="177">
        <v>20106</v>
      </c>
      <c r="B10" s="178" t="s">
        <v>204</v>
      </c>
      <c r="C10" s="159">
        <v>30.9</v>
      </c>
      <c r="D10" s="181"/>
      <c r="E10" s="181"/>
      <c r="F10" s="181"/>
      <c r="G10" s="182"/>
      <c r="H10" s="182"/>
      <c r="I10" s="182"/>
      <c r="J10" s="181"/>
      <c r="K10" s="181"/>
      <c r="L10" s="181"/>
      <c r="M10" s="182"/>
      <c r="N10" s="182"/>
      <c r="O10" s="182"/>
      <c r="P10" s="181"/>
      <c r="Q10" s="181"/>
      <c r="U10" s="64"/>
      <c r="V10" s="64"/>
      <c r="W10" s="64"/>
    </row>
    <row r="11" spans="1:25" s="62" customFormat="1" ht="39" customHeight="1">
      <c r="A11" s="177">
        <v>2010650</v>
      </c>
      <c r="B11" s="158" t="s">
        <v>203</v>
      </c>
      <c r="C11" s="159">
        <v>23.9</v>
      </c>
      <c r="D11" s="181"/>
      <c r="E11" s="181"/>
      <c r="F11" s="181"/>
      <c r="G11" s="182"/>
      <c r="H11" s="182"/>
      <c r="I11" s="182"/>
      <c r="J11" s="181"/>
      <c r="K11" s="181"/>
      <c r="L11" s="181"/>
      <c r="M11" s="182"/>
      <c r="N11" s="182"/>
      <c r="O11" s="182"/>
      <c r="P11" s="181"/>
      <c r="Q11" s="181"/>
      <c r="U11" s="64"/>
      <c r="V11" s="64"/>
      <c r="W11" s="64"/>
    </row>
    <row r="12" spans="1:25" s="62" customFormat="1" ht="39" customHeight="1">
      <c r="A12" s="177">
        <v>2010699</v>
      </c>
      <c r="B12" s="158" t="s">
        <v>205</v>
      </c>
      <c r="C12" s="159">
        <v>7</v>
      </c>
      <c r="D12" s="181"/>
      <c r="E12" s="181"/>
      <c r="F12" s="181"/>
      <c r="G12" s="182"/>
      <c r="H12" s="182"/>
      <c r="I12" s="182"/>
      <c r="J12" s="181"/>
      <c r="K12" s="181"/>
      <c r="L12" s="181"/>
      <c r="M12" s="182"/>
      <c r="N12" s="182"/>
      <c r="O12" s="182"/>
      <c r="P12" s="181"/>
      <c r="Q12" s="181"/>
      <c r="U12" s="64"/>
      <c r="V12" s="64"/>
      <c r="W12" s="64"/>
    </row>
    <row r="13" spans="1:25" s="62" customFormat="1" ht="39" customHeight="1">
      <c r="A13" s="177">
        <v>20111</v>
      </c>
      <c r="B13" s="178" t="s">
        <v>206</v>
      </c>
      <c r="C13" s="159">
        <v>4.9000000000000004</v>
      </c>
      <c r="D13" s="181"/>
      <c r="E13" s="181"/>
      <c r="F13" s="181"/>
      <c r="G13" s="182"/>
      <c r="H13" s="182"/>
      <c r="I13" s="182"/>
      <c r="J13" s="181"/>
      <c r="K13" s="181"/>
      <c r="L13" s="181"/>
      <c r="M13" s="182"/>
      <c r="N13" s="182"/>
      <c r="O13" s="182"/>
      <c r="P13" s="181"/>
      <c r="Q13" s="181"/>
      <c r="U13" s="64"/>
      <c r="V13" s="64"/>
      <c r="W13" s="64"/>
    </row>
    <row r="14" spans="1:25" s="62" customFormat="1" ht="39" customHeight="1">
      <c r="A14" s="177">
        <v>2011101</v>
      </c>
      <c r="B14" s="158" t="s">
        <v>201</v>
      </c>
      <c r="C14" s="159">
        <v>4.9000000000000004</v>
      </c>
      <c r="D14" s="181"/>
      <c r="E14" s="181"/>
      <c r="F14" s="181"/>
      <c r="G14" s="182"/>
      <c r="H14" s="182"/>
      <c r="I14" s="182"/>
      <c r="J14" s="181"/>
      <c r="K14" s="181"/>
      <c r="L14" s="181"/>
      <c r="M14" s="182"/>
      <c r="N14" s="182"/>
      <c r="O14" s="182"/>
      <c r="P14" s="181"/>
      <c r="Q14" s="181"/>
      <c r="U14" s="64"/>
      <c r="V14" s="64"/>
      <c r="W14" s="64"/>
    </row>
    <row r="15" spans="1:25" s="62" customFormat="1" ht="39" customHeight="1">
      <c r="A15" s="177">
        <v>20124</v>
      </c>
      <c r="B15" s="178" t="s">
        <v>207</v>
      </c>
      <c r="C15" s="159">
        <v>25.5</v>
      </c>
      <c r="D15" s="181"/>
      <c r="E15" s="181"/>
      <c r="F15" s="181"/>
      <c r="G15" s="182"/>
      <c r="H15" s="182"/>
      <c r="I15" s="182"/>
      <c r="J15" s="181"/>
      <c r="K15" s="181"/>
      <c r="L15" s="181"/>
      <c r="M15" s="182"/>
      <c r="N15" s="182"/>
      <c r="O15" s="182"/>
      <c r="P15" s="181"/>
      <c r="Q15" s="181"/>
      <c r="U15" s="64"/>
      <c r="V15" s="64"/>
      <c r="W15" s="64"/>
    </row>
    <row r="16" spans="1:25" s="62" customFormat="1" ht="39" customHeight="1">
      <c r="A16" s="177">
        <v>2012404</v>
      </c>
      <c r="B16" s="158" t="s">
        <v>208</v>
      </c>
      <c r="C16" s="159">
        <v>25.5</v>
      </c>
      <c r="D16" s="181"/>
      <c r="E16" s="181"/>
      <c r="F16" s="181"/>
      <c r="G16" s="182"/>
      <c r="H16" s="182"/>
      <c r="I16" s="182"/>
      <c r="J16" s="181"/>
      <c r="K16" s="181"/>
      <c r="L16" s="181"/>
      <c r="M16" s="182"/>
      <c r="N16" s="182"/>
      <c r="O16" s="182"/>
      <c r="P16" s="181"/>
      <c r="Q16" s="181"/>
      <c r="U16" s="64"/>
      <c r="V16" s="64"/>
      <c r="W16" s="64"/>
    </row>
    <row r="17" spans="1:23" s="62" customFormat="1" ht="39" customHeight="1">
      <c r="A17" s="177">
        <v>20131</v>
      </c>
      <c r="B17" s="178" t="s">
        <v>209</v>
      </c>
      <c r="C17" s="159">
        <v>20</v>
      </c>
      <c r="D17" s="181"/>
      <c r="E17" s="181"/>
      <c r="F17" s="181"/>
      <c r="G17" s="182"/>
      <c r="H17" s="182"/>
      <c r="I17" s="182"/>
      <c r="J17" s="181"/>
      <c r="K17" s="181"/>
      <c r="L17" s="181"/>
      <c r="M17" s="182"/>
      <c r="N17" s="182"/>
      <c r="O17" s="182"/>
      <c r="P17" s="181"/>
      <c r="Q17" s="181"/>
      <c r="U17" s="64"/>
      <c r="V17" s="64"/>
      <c r="W17" s="64"/>
    </row>
    <row r="18" spans="1:23" s="62" customFormat="1" ht="39" customHeight="1">
      <c r="A18" s="177">
        <v>2013101</v>
      </c>
      <c r="B18" s="158" t="s">
        <v>201</v>
      </c>
      <c r="C18" s="159">
        <v>20</v>
      </c>
      <c r="D18" s="181"/>
      <c r="E18" s="181"/>
      <c r="F18" s="181"/>
      <c r="G18" s="182"/>
      <c r="H18" s="182"/>
      <c r="I18" s="182"/>
      <c r="J18" s="181"/>
      <c r="K18" s="181"/>
      <c r="L18" s="181"/>
      <c r="M18" s="182"/>
      <c r="N18" s="182"/>
      <c r="O18" s="182"/>
      <c r="P18" s="181"/>
      <c r="Q18" s="181"/>
      <c r="U18" s="64"/>
      <c r="V18" s="64"/>
      <c r="W18" s="64"/>
    </row>
    <row r="19" spans="1:23" s="62" customFormat="1" ht="39" customHeight="1">
      <c r="A19" s="177">
        <v>203</v>
      </c>
      <c r="B19" s="178" t="s">
        <v>210</v>
      </c>
      <c r="C19" s="159">
        <v>1</v>
      </c>
      <c r="D19" s="181"/>
      <c r="E19" s="181"/>
      <c r="F19" s="181"/>
      <c r="G19" s="182"/>
      <c r="H19" s="182"/>
      <c r="I19" s="182"/>
      <c r="J19" s="181"/>
      <c r="K19" s="181"/>
      <c r="L19" s="181"/>
      <c r="M19" s="182"/>
      <c r="N19" s="182"/>
      <c r="O19" s="182"/>
      <c r="P19" s="181"/>
      <c r="Q19" s="181"/>
      <c r="U19" s="64"/>
      <c r="V19" s="64"/>
      <c r="W19" s="64"/>
    </row>
    <row r="20" spans="1:23" s="62" customFormat="1" ht="39" customHeight="1">
      <c r="A20" s="177">
        <v>20306</v>
      </c>
      <c r="B20" s="178" t="s">
        <v>211</v>
      </c>
      <c r="C20" s="159">
        <v>1</v>
      </c>
      <c r="D20" s="181"/>
      <c r="E20" s="181"/>
      <c r="F20" s="181"/>
      <c r="G20" s="182"/>
      <c r="H20" s="182"/>
      <c r="I20" s="182"/>
      <c r="J20" s="181"/>
      <c r="K20" s="181"/>
      <c r="L20" s="181"/>
      <c r="M20" s="182"/>
      <c r="N20" s="182"/>
      <c r="O20" s="182"/>
      <c r="P20" s="181"/>
      <c r="Q20" s="181"/>
      <c r="U20" s="64"/>
      <c r="V20" s="64"/>
      <c r="W20" s="64"/>
    </row>
    <row r="21" spans="1:23" s="62" customFormat="1" ht="39" customHeight="1">
      <c r="A21" s="177">
        <v>2030601</v>
      </c>
      <c r="B21" s="158" t="s">
        <v>212</v>
      </c>
      <c r="C21" s="159">
        <v>1</v>
      </c>
      <c r="D21" s="181"/>
      <c r="E21" s="181"/>
      <c r="F21" s="181"/>
      <c r="G21" s="182"/>
      <c r="H21" s="182"/>
      <c r="I21" s="182"/>
      <c r="J21" s="181"/>
      <c r="K21" s="181"/>
      <c r="L21" s="181"/>
      <c r="M21" s="182"/>
      <c r="N21" s="182"/>
      <c r="O21" s="182"/>
      <c r="P21" s="181"/>
      <c r="Q21" s="181"/>
      <c r="U21" s="64"/>
      <c r="V21" s="64"/>
      <c r="W21" s="64"/>
    </row>
    <row r="22" spans="1:23" s="62" customFormat="1" ht="39" customHeight="1">
      <c r="A22" s="177">
        <v>204</v>
      </c>
      <c r="B22" s="178" t="s">
        <v>184</v>
      </c>
      <c r="C22" s="159">
        <v>1.6</v>
      </c>
      <c r="D22" s="181"/>
      <c r="E22" s="181"/>
      <c r="F22" s="181"/>
      <c r="G22" s="182"/>
      <c r="H22" s="182"/>
      <c r="I22" s="182"/>
      <c r="J22" s="181"/>
      <c r="K22" s="181"/>
      <c r="L22" s="181"/>
      <c r="M22" s="182"/>
      <c r="N22" s="182"/>
      <c r="O22" s="182"/>
      <c r="P22" s="181"/>
      <c r="Q22" s="181"/>
      <c r="U22" s="64"/>
      <c r="V22" s="64"/>
      <c r="W22" s="64"/>
    </row>
    <row r="23" spans="1:23" s="62" customFormat="1" ht="39" customHeight="1">
      <c r="A23" s="177">
        <v>20405</v>
      </c>
      <c r="B23" s="178" t="s">
        <v>213</v>
      </c>
      <c r="C23" s="159">
        <v>1.6</v>
      </c>
      <c r="D23" s="181"/>
      <c r="E23" s="181"/>
      <c r="F23" s="181"/>
      <c r="G23" s="182"/>
      <c r="H23" s="182"/>
      <c r="I23" s="182"/>
      <c r="J23" s="181"/>
      <c r="K23" s="181"/>
      <c r="L23" s="181"/>
      <c r="M23" s="182"/>
      <c r="N23" s="182"/>
      <c r="O23" s="182"/>
      <c r="P23" s="181"/>
      <c r="Q23" s="181"/>
      <c r="U23" s="64"/>
      <c r="V23" s="64"/>
      <c r="W23" s="64"/>
    </row>
    <row r="24" spans="1:23" s="62" customFormat="1" ht="39" customHeight="1">
      <c r="A24" s="177">
        <v>2040506</v>
      </c>
      <c r="B24" s="158" t="s">
        <v>214</v>
      </c>
      <c r="C24" s="159">
        <v>1.6</v>
      </c>
      <c r="D24" s="181"/>
      <c r="E24" s="181"/>
      <c r="F24" s="181"/>
      <c r="G24" s="182"/>
      <c r="H24" s="182"/>
      <c r="I24" s="182"/>
      <c r="J24" s="181"/>
      <c r="K24" s="181"/>
      <c r="L24" s="181"/>
      <c r="M24" s="182"/>
      <c r="N24" s="182"/>
      <c r="O24" s="182"/>
      <c r="P24" s="181"/>
      <c r="Q24" s="181"/>
      <c r="U24" s="64"/>
      <c r="V24" s="64"/>
      <c r="W24" s="64"/>
    </row>
    <row r="25" spans="1:23" s="62" customFormat="1" ht="39" customHeight="1">
      <c r="A25" s="177">
        <v>207</v>
      </c>
      <c r="B25" s="178" t="s">
        <v>186</v>
      </c>
      <c r="C25" s="159">
        <v>23.4</v>
      </c>
      <c r="D25" s="181"/>
      <c r="E25" s="181"/>
      <c r="F25" s="181"/>
      <c r="G25" s="182"/>
      <c r="H25" s="182"/>
      <c r="I25" s="182"/>
      <c r="J25" s="181"/>
      <c r="K25" s="181"/>
      <c r="L25" s="181"/>
      <c r="M25" s="182"/>
      <c r="N25" s="182"/>
      <c r="O25" s="182"/>
      <c r="P25" s="181"/>
      <c r="Q25" s="181"/>
      <c r="U25" s="64"/>
      <c r="V25" s="64"/>
      <c r="W25" s="64"/>
    </row>
    <row r="26" spans="1:23" s="62" customFormat="1" ht="39" customHeight="1">
      <c r="A26" s="177">
        <v>20701</v>
      </c>
      <c r="B26" s="178" t="s">
        <v>215</v>
      </c>
      <c r="C26" s="159">
        <v>6.4</v>
      </c>
      <c r="D26" s="181"/>
      <c r="E26" s="181"/>
      <c r="F26" s="181"/>
      <c r="G26" s="182"/>
      <c r="H26" s="182"/>
      <c r="I26" s="182"/>
      <c r="J26" s="181"/>
      <c r="K26" s="181"/>
      <c r="L26" s="181"/>
      <c r="M26" s="182"/>
      <c r="N26" s="182"/>
      <c r="O26" s="182"/>
      <c r="P26" s="181"/>
      <c r="Q26" s="181"/>
      <c r="U26" s="64"/>
      <c r="V26" s="64"/>
      <c r="W26" s="64"/>
    </row>
    <row r="27" spans="1:23" s="62" customFormat="1" ht="39" customHeight="1">
      <c r="A27" s="177">
        <v>2070109</v>
      </c>
      <c r="B27" s="158" t="s">
        <v>216</v>
      </c>
      <c r="C27" s="159">
        <v>6.4</v>
      </c>
      <c r="D27" s="181"/>
      <c r="E27" s="181"/>
      <c r="F27" s="181"/>
      <c r="G27" s="182"/>
      <c r="H27" s="182"/>
      <c r="I27" s="182"/>
      <c r="J27" s="181"/>
      <c r="K27" s="181"/>
      <c r="L27" s="181"/>
      <c r="M27" s="182"/>
      <c r="N27" s="182"/>
      <c r="O27" s="182"/>
      <c r="P27" s="181"/>
      <c r="Q27" s="181"/>
      <c r="U27" s="64"/>
      <c r="V27" s="64"/>
      <c r="W27" s="64"/>
    </row>
    <row r="28" spans="1:23" s="62" customFormat="1" ht="39" customHeight="1">
      <c r="A28" s="177">
        <v>20799</v>
      </c>
      <c r="B28" s="178" t="s">
        <v>217</v>
      </c>
      <c r="C28" s="159">
        <v>17</v>
      </c>
      <c r="D28" s="181"/>
      <c r="E28" s="181"/>
      <c r="F28" s="181"/>
      <c r="G28" s="182"/>
      <c r="H28" s="182"/>
      <c r="I28" s="182"/>
      <c r="J28" s="181"/>
      <c r="K28" s="181"/>
      <c r="L28" s="181"/>
      <c r="M28" s="182"/>
      <c r="N28" s="182"/>
      <c r="O28" s="182"/>
      <c r="P28" s="181"/>
      <c r="Q28" s="181"/>
      <c r="U28" s="64"/>
      <c r="V28" s="64"/>
      <c r="W28" s="64"/>
    </row>
    <row r="29" spans="1:23" s="62" customFormat="1" ht="39" customHeight="1">
      <c r="A29" s="177">
        <v>2079999</v>
      </c>
      <c r="B29" s="158" t="s">
        <v>218</v>
      </c>
      <c r="C29" s="159">
        <v>17</v>
      </c>
      <c r="D29" s="181"/>
      <c r="E29" s="181"/>
      <c r="F29" s="181"/>
      <c r="G29" s="182"/>
      <c r="H29" s="182"/>
      <c r="I29" s="182"/>
      <c r="J29" s="181"/>
      <c r="K29" s="181"/>
      <c r="L29" s="181"/>
      <c r="M29" s="182"/>
      <c r="N29" s="182"/>
      <c r="O29" s="182"/>
      <c r="P29" s="181"/>
      <c r="Q29" s="181"/>
      <c r="U29" s="64"/>
      <c r="V29" s="64"/>
      <c r="W29" s="64"/>
    </row>
    <row r="30" spans="1:23" s="62" customFormat="1" ht="39" customHeight="1">
      <c r="A30" s="177">
        <v>208</v>
      </c>
      <c r="B30" s="178" t="s">
        <v>188</v>
      </c>
      <c r="C30" s="159">
        <v>47.9</v>
      </c>
      <c r="D30" s="181"/>
      <c r="E30" s="181"/>
      <c r="F30" s="181"/>
      <c r="G30" s="182"/>
      <c r="H30" s="182"/>
      <c r="I30" s="182"/>
      <c r="J30" s="181"/>
      <c r="K30" s="181"/>
      <c r="L30" s="181"/>
      <c r="M30" s="182"/>
      <c r="N30" s="182"/>
      <c r="O30" s="182"/>
      <c r="P30" s="181"/>
      <c r="Q30" s="181"/>
      <c r="U30" s="64"/>
      <c r="V30" s="64"/>
      <c r="W30" s="64"/>
    </row>
    <row r="31" spans="1:23" s="62" customFormat="1" ht="39" customHeight="1">
      <c r="A31" s="177">
        <v>20805</v>
      </c>
      <c r="B31" s="178" t="s">
        <v>219</v>
      </c>
      <c r="C31" s="159">
        <v>40.700000000000003</v>
      </c>
      <c r="D31" s="181"/>
      <c r="E31" s="181"/>
      <c r="F31" s="181"/>
      <c r="G31" s="182"/>
      <c r="H31" s="182"/>
      <c r="I31" s="182"/>
      <c r="J31" s="181"/>
      <c r="K31" s="181"/>
      <c r="L31" s="181"/>
      <c r="M31" s="182"/>
      <c r="N31" s="182"/>
      <c r="O31" s="182"/>
      <c r="P31" s="181"/>
      <c r="Q31" s="181"/>
      <c r="U31" s="64"/>
      <c r="V31" s="64"/>
      <c r="W31" s="64"/>
    </row>
    <row r="32" spans="1:23" s="62" customFormat="1" ht="39" customHeight="1">
      <c r="A32" s="177">
        <v>2080504</v>
      </c>
      <c r="B32" s="158" t="s">
        <v>220</v>
      </c>
      <c r="C32" s="159">
        <v>40.700000000000003</v>
      </c>
      <c r="D32" s="181"/>
      <c r="E32" s="181"/>
      <c r="F32" s="181"/>
      <c r="G32" s="182"/>
      <c r="H32" s="182"/>
      <c r="I32" s="182"/>
      <c r="J32" s="181"/>
      <c r="K32" s="181"/>
      <c r="L32" s="181"/>
      <c r="M32" s="182"/>
      <c r="N32" s="182"/>
      <c r="O32" s="182"/>
      <c r="P32" s="181"/>
      <c r="Q32" s="181"/>
      <c r="U32" s="64"/>
      <c r="V32" s="64"/>
      <c r="W32" s="64"/>
    </row>
    <row r="33" spans="1:23" s="62" customFormat="1" ht="39" customHeight="1">
      <c r="A33" s="177">
        <v>20808</v>
      </c>
      <c r="B33" s="178" t="s">
        <v>221</v>
      </c>
      <c r="C33" s="159">
        <v>0.6</v>
      </c>
      <c r="D33" s="181"/>
      <c r="E33" s="181"/>
      <c r="F33" s="181"/>
      <c r="G33" s="182"/>
      <c r="H33" s="182"/>
      <c r="I33" s="182"/>
      <c r="J33" s="181"/>
      <c r="K33" s="181"/>
      <c r="L33" s="181"/>
      <c r="M33" s="182"/>
      <c r="N33" s="182"/>
      <c r="O33" s="182"/>
      <c r="P33" s="181"/>
      <c r="Q33" s="181"/>
      <c r="U33" s="64"/>
      <c r="V33" s="64"/>
      <c r="W33" s="64"/>
    </row>
    <row r="34" spans="1:23" s="62" customFormat="1" ht="39" customHeight="1">
      <c r="A34" s="177">
        <v>2080804</v>
      </c>
      <c r="B34" s="158" t="s">
        <v>222</v>
      </c>
      <c r="C34" s="159">
        <v>0.6</v>
      </c>
      <c r="D34" s="181"/>
      <c r="E34" s="181"/>
      <c r="F34" s="181"/>
      <c r="G34" s="182"/>
      <c r="H34" s="182"/>
      <c r="I34" s="182"/>
      <c r="J34" s="181"/>
      <c r="K34" s="181"/>
      <c r="L34" s="181"/>
      <c r="M34" s="182"/>
      <c r="N34" s="182"/>
      <c r="O34" s="182"/>
      <c r="P34" s="181"/>
      <c r="Q34" s="181"/>
      <c r="U34" s="64"/>
      <c r="V34" s="64"/>
      <c r="W34" s="64"/>
    </row>
    <row r="35" spans="1:23" s="62" customFormat="1" ht="39" customHeight="1">
      <c r="A35" s="177">
        <v>20820</v>
      </c>
      <c r="B35" s="178" t="s">
        <v>223</v>
      </c>
      <c r="C35" s="159">
        <v>3.4</v>
      </c>
      <c r="D35" s="181"/>
      <c r="E35" s="181"/>
      <c r="F35" s="181"/>
      <c r="G35" s="182"/>
      <c r="H35" s="182"/>
      <c r="I35" s="182"/>
      <c r="J35" s="181"/>
      <c r="K35" s="181"/>
      <c r="L35" s="181"/>
      <c r="M35" s="182"/>
      <c r="N35" s="182"/>
      <c r="O35" s="182"/>
      <c r="P35" s="181"/>
      <c r="Q35" s="181"/>
      <c r="U35" s="64"/>
      <c r="V35" s="64"/>
      <c r="W35" s="64"/>
    </row>
    <row r="36" spans="1:23" s="62" customFormat="1" ht="39" customHeight="1">
      <c r="A36" s="177">
        <v>2082001</v>
      </c>
      <c r="B36" s="158" t="s">
        <v>224</v>
      </c>
      <c r="C36" s="159">
        <v>3.4</v>
      </c>
      <c r="D36" s="181"/>
      <c r="E36" s="181"/>
      <c r="F36" s="181"/>
      <c r="G36" s="182"/>
      <c r="H36" s="182"/>
      <c r="I36" s="182"/>
      <c r="J36" s="181"/>
      <c r="K36" s="181"/>
      <c r="L36" s="181"/>
      <c r="M36" s="182"/>
      <c r="N36" s="182"/>
      <c r="O36" s="182"/>
      <c r="P36" s="181"/>
      <c r="Q36" s="181"/>
      <c r="U36" s="64"/>
      <c r="V36" s="64"/>
      <c r="W36" s="64"/>
    </row>
    <row r="37" spans="1:23" s="62" customFormat="1" ht="39" customHeight="1">
      <c r="A37" s="183">
        <v>20899</v>
      </c>
      <c r="B37" s="184" t="s">
        <v>225</v>
      </c>
      <c r="C37" s="159">
        <v>3.2</v>
      </c>
      <c r="D37" s="181"/>
      <c r="E37" s="181"/>
      <c r="F37" s="181"/>
      <c r="G37" s="182"/>
      <c r="H37" s="182"/>
      <c r="I37" s="182"/>
      <c r="J37" s="181"/>
      <c r="K37" s="181"/>
      <c r="L37" s="181"/>
      <c r="M37" s="182"/>
      <c r="N37" s="182"/>
      <c r="O37" s="182"/>
      <c r="P37" s="181"/>
      <c r="Q37" s="181"/>
      <c r="U37" s="64"/>
      <c r="V37" s="64"/>
      <c r="W37" s="64"/>
    </row>
    <row r="38" spans="1:23" s="62" customFormat="1" ht="39" customHeight="1">
      <c r="A38" s="183">
        <v>2089901</v>
      </c>
      <c r="B38" s="185" t="s">
        <v>226</v>
      </c>
      <c r="C38" s="159">
        <v>3.2</v>
      </c>
      <c r="D38" s="181"/>
      <c r="E38" s="181"/>
      <c r="F38" s="181"/>
      <c r="G38" s="182"/>
      <c r="H38" s="182"/>
      <c r="I38" s="182"/>
      <c r="J38" s="181"/>
      <c r="K38" s="181"/>
      <c r="L38" s="181"/>
      <c r="M38" s="182"/>
      <c r="N38" s="182"/>
      <c r="O38" s="182"/>
      <c r="P38" s="181"/>
      <c r="Q38" s="181"/>
      <c r="U38" s="64"/>
      <c r="V38" s="64"/>
      <c r="W38" s="64"/>
    </row>
    <row r="39" spans="1:23" s="62" customFormat="1" ht="39" customHeight="1">
      <c r="A39" s="177">
        <v>210</v>
      </c>
      <c r="B39" s="178" t="s">
        <v>190</v>
      </c>
      <c r="C39" s="159">
        <v>145</v>
      </c>
      <c r="D39" s="181"/>
      <c r="E39" s="181"/>
      <c r="F39" s="181"/>
      <c r="G39" s="182"/>
      <c r="H39" s="182"/>
      <c r="I39" s="182"/>
      <c r="J39" s="181"/>
      <c r="K39" s="181"/>
      <c r="L39" s="181"/>
      <c r="M39" s="182"/>
      <c r="N39" s="182"/>
      <c r="O39" s="182"/>
      <c r="P39" s="181"/>
      <c r="Q39" s="181"/>
      <c r="U39" s="64"/>
      <c r="V39" s="64"/>
      <c r="W39" s="64"/>
    </row>
    <row r="40" spans="1:23" s="62" customFormat="1" ht="39" customHeight="1">
      <c r="A40" s="177">
        <v>21005</v>
      </c>
      <c r="B40" s="178" t="s">
        <v>227</v>
      </c>
      <c r="C40" s="159">
        <v>14.9</v>
      </c>
      <c r="D40" s="181"/>
      <c r="E40" s="181"/>
      <c r="F40" s="181"/>
      <c r="G40" s="182"/>
      <c r="H40" s="182"/>
      <c r="I40" s="182"/>
      <c r="J40" s="181"/>
      <c r="K40" s="181"/>
      <c r="L40" s="181"/>
      <c r="M40" s="182"/>
      <c r="N40" s="182"/>
      <c r="O40" s="182"/>
      <c r="P40" s="181"/>
      <c r="Q40" s="181"/>
      <c r="U40" s="64"/>
      <c r="V40" s="64"/>
      <c r="W40" s="64"/>
    </row>
    <row r="41" spans="1:23" s="62" customFormat="1" ht="39" customHeight="1">
      <c r="A41" s="177">
        <v>2100501</v>
      </c>
      <c r="B41" s="158" t="s">
        <v>228</v>
      </c>
      <c r="C41" s="159">
        <v>14.9</v>
      </c>
      <c r="D41" s="181"/>
      <c r="E41" s="181"/>
      <c r="F41" s="181"/>
      <c r="G41" s="182"/>
      <c r="H41" s="182"/>
      <c r="I41" s="182"/>
      <c r="J41" s="181"/>
      <c r="K41" s="181"/>
      <c r="L41" s="181"/>
      <c r="M41" s="182"/>
      <c r="N41" s="182"/>
      <c r="O41" s="182"/>
      <c r="P41" s="181"/>
      <c r="Q41" s="181"/>
      <c r="U41" s="64"/>
      <c r="V41" s="64"/>
      <c r="W41" s="64"/>
    </row>
    <row r="42" spans="1:23" s="62" customFormat="1" ht="39" customHeight="1">
      <c r="A42" s="177">
        <v>21007</v>
      </c>
      <c r="B42" s="178" t="s">
        <v>229</v>
      </c>
      <c r="C42" s="159">
        <v>130.1</v>
      </c>
      <c r="D42" s="181"/>
      <c r="E42" s="181"/>
      <c r="F42" s="181"/>
      <c r="G42" s="182"/>
      <c r="H42" s="182"/>
      <c r="I42" s="182"/>
      <c r="J42" s="181"/>
      <c r="K42" s="181"/>
      <c r="L42" s="181"/>
      <c r="M42" s="182"/>
      <c r="N42" s="182"/>
      <c r="O42" s="182"/>
      <c r="P42" s="181"/>
      <c r="Q42" s="181"/>
      <c r="U42" s="64"/>
      <c r="V42" s="64"/>
      <c r="W42" s="64"/>
    </row>
    <row r="43" spans="1:23" s="62" customFormat="1" ht="39" customHeight="1">
      <c r="A43" s="177">
        <v>2100717</v>
      </c>
      <c r="B43" s="158" t="s">
        <v>230</v>
      </c>
      <c r="C43" s="159">
        <v>6.7</v>
      </c>
      <c r="D43" s="181"/>
      <c r="E43" s="181"/>
      <c r="F43" s="181"/>
      <c r="G43" s="182"/>
      <c r="H43" s="182"/>
      <c r="I43" s="182"/>
      <c r="J43" s="181"/>
      <c r="K43" s="181"/>
      <c r="L43" s="181"/>
      <c r="M43" s="182"/>
      <c r="N43" s="182"/>
      <c r="O43" s="182"/>
      <c r="P43" s="181"/>
      <c r="Q43" s="181"/>
      <c r="U43" s="64"/>
      <c r="V43" s="64"/>
      <c r="W43" s="64"/>
    </row>
    <row r="44" spans="1:23" s="62" customFormat="1" ht="39" customHeight="1">
      <c r="A44" s="177">
        <v>2100799</v>
      </c>
      <c r="B44" s="158" t="s">
        <v>231</v>
      </c>
      <c r="C44" s="159">
        <v>123.4</v>
      </c>
      <c r="D44" s="181"/>
      <c r="E44" s="181"/>
      <c r="F44" s="181"/>
      <c r="G44" s="182"/>
      <c r="H44" s="182"/>
      <c r="I44" s="182"/>
      <c r="J44" s="181"/>
      <c r="K44" s="181"/>
      <c r="L44" s="181"/>
      <c r="M44" s="182"/>
      <c r="N44" s="182"/>
      <c r="O44" s="182"/>
      <c r="P44" s="181"/>
      <c r="Q44" s="181"/>
      <c r="U44" s="64"/>
      <c r="V44" s="64"/>
      <c r="W44" s="64"/>
    </row>
    <row r="45" spans="1:23" s="62" customFormat="1" ht="39" customHeight="1">
      <c r="A45" s="177">
        <v>213</v>
      </c>
      <c r="B45" s="178" t="s">
        <v>192</v>
      </c>
      <c r="C45" s="159">
        <v>63.6</v>
      </c>
      <c r="D45" s="181"/>
      <c r="E45" s="181"/>
      <c r="F45" s="181"/>
      <c r="G45" s="182"/>
      <c r="H45" s="182"/>
      <c r="I45" s="182"/>
      <c r="J45" s="181"/>
      <c r="K45" s="181"/>
      <c r="L45" s="181"/>
      <c r="M45" s="182"/>
      <c r="N45" s="182"/>
      <c r="O45" s="182"/>
      <c r="P45" s="181"/>
      <c r="Q45" s="181"/>
      <c r="U45" s="64"/>
      <c r="V45" s="64"/>
      <c r="W45" s="64"/>
    </row>
    <row r="46" spans="1:23" s="62" customFormat="1" ht="39" customHeight="1">
      <c r="A46" s="177">
        <v>21301</v>
      </c>
      <c r="B46" s="178" t="s">
        <v>232</v>
      </c>
      <c r="C46" s="159">
        <v>12.9</v>
      </c>
      <c r="D46" s="181"/>
      <c r="E46" s="181"/>
      <c r="F46" s="181"/>
      <c r="G46" s="182"/>
      <c r="H46" s="182"/>
      <c r="I46" s="182"/>
      <c r="J46" s="181"/>
      <c r="K46" s="181"/>
      <c r="L46" s="181"/>
      <c r="M46" s="182"/>
      <c r="N46" s="182"/>
      <c r="O46" s="182"/>
      <c r="P46" s="181"/>
      <c r="Q46" s="181"/>
      <c r="U46" s="64"/>
      <c r="V46" s="64"/>
      <c r="W46" s="64"/>
    </row>
    <row r="47" spans="1:23" s="62" customFormat="1" ht="39" customHeight="1">
      <c r="A47" s="177">
        <v>2130152</v>
      </c>
      <c r="B47" s="158" t="s">
        <v>233</v>
      </c>
      <c r="C47" s="159">
        <v>12.9</v>
      </c>
      <c r="D47" s="181"/>
      <c r="E47" s="181"/>
      <c r="F47" s="181"/>
      <c r="G47" s="182"/>
      <c r="H47" s="182"/>
      <c r="I47" s="182"/>
      <c r="J47" s="181"/>
      <c r="K47" s="181"/>
      <c r="L47" s="181"/>
      <c r="M47" s="182"/>
      <c r="N47" s="182"/>
      <c r="O47" s="182"/>
      <c r="P47" s="181"/>
      <c r="Q47" s="181"/>
      <c r="U47" s="64"/>
      <c r="V47" s="64"/>
      <c r="W47" s="64"/>
    </row>
    <row r="48" spans="1:23" s="62" customFormat="1" ht="39" customHeight="1">
      <c r="A48" s="177">
        <v>21303</v>
      </c>
      <c r="B48" s="178" t="s">
        <v>234</v>
      </c>
      <c r="C48" s="159">
        <v>6.7</v>
      </c>
      <c r="D48" s="181"/>
      <c r="E48" s="181"/>
      <c r="F48" s="181"/>
      <c r="G48" s="182"/>
      <c r="H48" s="182"/>
      <c r="I48" s="182"/>
      <c r="J48" s="181"/>
      <c r="K48" s="181"/>
      <c r="L48" s="181"/>
      <c r="M48" s="182"/>
      <c r="N48" s="182"/>
      <c r="O48" s="182"/>
      <c r="P48" s="181"/>
      <c r="Q48" s="181"/>
      <c r="U48" s="64"/>
      <c r="V48" s="64"/>
      <c r="W48" s="64"/>
    </row>
    <row r="49" spans="1:25" s="62" customFormat="1" ht="39" customHeight="1">
      <c r="A49" s="177">
        <v>2130314</v>
      </c>
      <c r="B49" s="158" t="s">
        <v>235</v>
      </c>
      <c r="C49" s="159">
        <v>1</v>
      </c>
      <c r="D49" s="181"/>
      <c r="E49" s="181"/>
      <c r="F49" s="181"/>
      <c r="G49" s="182"/>
      <c r="H49" s="182"/>
      <c r="I49" s="182"/>
      <c r="J49" s="181"/>
      <c r="K49" s="181"/>
      <c r="L49" s="181"/>
      <c r="M49" s="182"/>
      <c r="N49" s="182"/>
      <c r="O49" s="182"/>
      <c r="P49" s="181"/>
      <c r="Q49" s="181"/>
      <c r="U49" s="64"/>
      <c r="V49" s="64"/>
      <c r="W49" s="64"/>
    </row>
    <row r="50" spans="1:25" s="62" customFormat="1" ht="39" customHeight="1">
      <c r="A50" s="177">
        <v>2130399</v>
      </c>
      <c r="B50" s="158" t="s">
        <v>236</v>
      </c>
      <c r="C50" s="159">
        <v>5.7</v>
      </c>
      <c r="D50" s="181"/>
      <c r="E50" s="181"/>
      <c r="F50" s="181"/>
      <c r="G50" s="182"/>
      <c r="H50" s="182"/>
      <c r="I50" s="182"/>
      <c r="J50" s="181"/>
      <c r="K50" s="181"/>
      <c r="L50" s="181"/>
      <c r="M50" s="182"/>
      <c r="N50" s="182"/>
      <c r="O50" s="182"/>
      <c r="P50" s="181"/>
      <c r="Q50" s="181"/>
      <c r="U50" s="64"/>
      <c r="V50" s="64"/>
      <c r="W50" s="64"/>
    </row>
    <row r="51" spans="1:25" s="62" customFormat="1" ht="39" customHeight="1">
      <c r="A51" s="177">
        <v>21307</v>
      </c>
      <c r="B51" s="178" t="s">
        <v>237</v>
      </c>
      <c r="C51" s="159">
        <v>44</v>
      </c>
      <c r="D51" s="181"/>
      <c r="E51" s="181"/>
      <c r="F51" s="181"/>
      <c r="G51" s="182"/>
      <c r="H51" s="182"/>
      <c r="I51" s="182"/>
      <c r="J51" s="181"/>
      <c r="K51" s="181"/>
      <c r="L51" s="181"/>
      <c r="M51" s="182"/>
      <c r="N51" s="182"/>
      <c r="O51" s="182"/>
      <c r="P51" s="181"/>
      <c r="Q51" s="181"/>
      <c r="U51" s="64"/>
      <c r="V51" s="64"/>
      <c r="W51" s="64"/>
    </row>
    <row r="52" spans="1:25" s="62" customFormat="1" ht="39" customHeight="1">
      <c r="A52" s="177">
        <v>2130701</v>
      </c>
      <c r="B52" s="158" t="s">
        <v>238</v>
      </c>
      <c r="C52" s="159">
        <v>2</v>
      </c>
      <c r="D52" s="181"/>
      <c r="E52" s="181"/>
      <c r="F52" s="181"/>
      <c r="G52" s="182"/>
      <c r="H52" s="182"/>
      <c r="I52" s="182"/>
      <c r="J52" s="181"/>
      <c r="K52" s="181"/>
      <c r="L52" s="181"/>
      <c r="M52" s="182"/>
      <c r="N52" s="182"/>
      <c r="O52" s="182"/>
      <c r="P52" s="181"/>
      <c r="Q52" s="181"/>
      <c r="U52" s="64"/>
      <c r="V52" s="64"/>
      <c r="W52" s="64"/>
    </row>
    <row r="53" spans="1:25" s="62" customFormat="1" ht="39" customHeight="1">
      <c r="A53" s="177">
        <v>2130705</v>
      </c>
      <c r="B53" s="158" t="s">
        <v>239</v>
      </c>
      <c r="C53" s="159">
        <v>42</v>
      </c>
      <c r="D53" s="181"/>
      <c r="E53" s="181"/>
      <c r="F53" s="181"/>
      <c r="G53" s="182"/>
      <c r="H53" s="182"/>
      <c r="I53" s="182"/>
      <c r="J53" s="181"/>
      <c r="K53" s="181"/>
      <c r="L53" s="181"/>
      <c r="M53" s="182"/>
      <c r="N53" s="182"/>
      <c r="O53" s="182"/>
      <c r="P53" s="181"/>
      <c r="Q53" s="181"/>
      <c r="U53" s="64"/>
      <c r="V53" s="64"/>
      <c r="W53" s="64"/>
    </row>
    <row r="54" spans="1:25" s="62" customFormat="1" ht="39" customHeight="1">
      <c r="A54" s="177">
        <v>214</v>
      </c>
      <c r="B54" s="178" t="s">
        <v>194</v>
      </c>
      <c r="C54" s="159">
        <v>11</v>
      </c>
      <c r="D54" s="181"/>
      <c r="E54" s="181"/>
      <c r="F54" s="181"/>
      <c r="G54" s="182"/>
      <c r="H54" s="182"/>
      <c r="I54" s="182"/>
      <c r="J54" s="181"/>
      <c r="K54" s="181"/>
      <c r="L54" s="181"/>
      <c r="M54" s="182"/>
      <c r="N54" s="182"/>
      <c r="O54" s="182"/>
      <c r="P54" s="181"/>
      <c r="Q54" s="181"/>
      <c r="U54" s="64"/>
      <c r="V54" s="64"/>
      <c r="W54" s="64"/>
    </row>
    <row r="55" spans="1:25" s="62" customFormat="1" ht="39" customHeight="1">
      <c r="A55" s="177">
        <v>21401</v>
      </c>
      <c r="B55" s="178" t="s">
        <v>240</v>
      </c>
      <c r="C55" s="159">
        <v>11</v>
      </c>
      <c r="D55" s="181"/>
      <c r="E55" s="181"/>
      <c r="F55" s="181"/>
      <c r="G55" s="182"/>
      <c r="H55" s="182"/>
      <c r="I55" s="182"/>
      <c r="J55" s="181"/>
      <c r="K55" s="181"/>
      <c r="L55" s="181"/>
      <c r="M55" s="182"/>
      <c r="N55" s="182"/>
      <c r="O55" s="182"/>
      <c r="P55" s="181"/>
      <c r="Q55" s="181"/>
      <c r="U55" s="64"/>
      <c r="V55" s="64"/>
      <c r="W55" s="64"/>
    </row>
    <row r="56" spans="1:25" s="62" customFormat="1" ht="39" customHeight="1">
      <c r="A56" s="177">
        <v>2140105</v>
      </c>
      <c r="B56" s="158" t="s">
        <v>241</v>
      </c>
      <c r="C56" s="159">
        <v>11</v>
      </c>
      <c r="D56" s="181"/>
      <c r="E56" s="181"/>
      <c r="F56" s="181"/>
      <c r="G56" s="182"/>
      <c r="H56" s="182"/>
      <c r="I56" s="182"/>
      <c r="J56" s="181"/>
      <c r="K56" s="181"/>
      <c r="L56" s="181"/>
      <c r="M56" s="182"/>
      <c r="N56" s="182"/>
      <c r="O56" s="182"/>
      <c r="P56" s="181"/>
      <c r="Q56" s="181"/>
      <c r="U56" s="64"/>
      <c r="V56" s="64"/>
      <c r="W56" s="64"/>
    </row>
    <row r="57" spans="1:25" s="62" customFormat="1" ht="39" customHeight="1">
      <c r="A57" s="177">
        <v>215</v>
      </c>
      <c r="B57" s="178" t="s">
        <v>196</v>
      </c>
      <c r="C57" s="159">
        <v>2</v>
      </c>
      <c r="D57" s="181"/>
      <c r="E57" s="181"/>
      <c r="F57" s="181"/>
      <c r="G57" s="182"/>
      <c r="H57" s="182"/>
      <c r="I57" s="182"/>
      <c r="J57" s="181"/>
      <c r="K57" s="181"/>
      <c r="L57" s="181"/>
      <c r="M57" s="182"/>
      <c r="N57" s="182"/>
      <c r="O57" s="182"/>
      <c r="P57" s="181"/>
      <c r="Q57" s="181"/>
      <c r="U57" s="64"/>
      <c r="V57" s="64"/>
      <c r="W57" s="64"/>
    </row>
    <row r="58" spans="1:25" s="62" customFormat="1" ht="39" customHeight="1">
      <c r="A58" s="177">
        <v>21506</v>
      </c>
      <c r="B58" s="178" t="s">
        <v>242</v>
      </c>
      <c r="C58" s="159">
        <v>2</v>
      </c>
      <c r="D58" s="181"/>
      <c r="E58" s="181"/>
      <c r="F58" s="181"/>
      <c r="G58" s="182"/>
      <c r="H58" s="182"/>
      <c r="I58" s="182"/>
      <c r="J58" s="181"/>
      <c r="K58" s="181"/>
      <c r="L58" s="181"/>
      <c r="M58" s="182"/>
      <c r="N58" s="182"/>
      <c r="O58" s="182"/>
      <c r="P58" s="181"/>
      <c r="Q58" s="181"/>
      <c r="U58" s="64"/>
      <c r="V58" s="64"/>
      <c r="W58" s="64"/>
    </row>
    <row r="59" spans="1:25" s="3" customFormat="1" ht="39" customHeight="1">
      <c r="A59" s="177">
        <v>2150605</v>
      </c>
      <c r="B59" s="158" t="s">
        <v>243</v>
      </c>
      <c r="C59" s="159">
        <v>2</v>
      </c>
      <c r="D59" s="186"/>
      <c r="E59" s="186">
        <v>135.6</v>
      </c>
      <c r="F59" s="162"/>
      <c r="G59" s="187" t="s">
        <v>5</v>
      </c>
      <c r="H59" s="187" t="s">
        <v>30</v>
      </c>
      <c r="I59" s="188">
        <v>135.6</v>
      </c>
      <c r="J59" s="163">
        <f>G59-A59</f>
        <v>-140406</v>
      </c>
      <c r="K59" s="189">
        <f>I59-C59</f>
        <v>133.6</v>
      </c>
      <c r="L59" s="189"/>
      <c r="M59" s="187" t="s">
        <v>5</v>
      </c>
      <c r="N59" s="187" t="s">
        <v>30</v>
      </c>
      <c r="O59" s="188">
        <v>135.6</v>
      </c>
      <c r="P59" s="163">
        <f>M59-A59</f>
        <v>-140406</v>
      </c>
      <c r="Q59" s="189">
        <f>O59-C59</f>
        <v>133.6</v>
      </c>
      <c r="U59" s="44" t="s">
        <v>5</v>
      </c>
      <c r="V59" s="44" t="s">
        <v>30</v>
      </c>
      <c r="W59" s="45">
        <v>135.6</v>
      </c>
      <c r="X59" s="3">
        <f>C59-W59</f>
        <v>-133.6</v>
      </c>
      <c r="Y59" s="3">
        <f>U59-A59</f>
        <v>-140406</v>
      </c>
    </row>
    <row r="60" spans="1:25" s="3" customFormat="1" ht="39" customHeight="1">
      <c r="A60" s="177">
        <v>221</v>
      </c>
      <c r="B60" s="178" t="s">
        <v>197</v>
      </c>
      <c r="C60" s="159">
        <v>29.1</v>
      </c>
      <c r="D60" s="186"/>
      <c r="E60" s="186"/>
      <c r="F60" s="162"/>
      <c r="G60" s="187"/>
      <c r="H60" s="187"/>
      <c r="I60" s="188"/>
      <c r="J60" s="163"/>
      <c r="K60" s="189"/>
      <c r="L60" s="189"/>
      <c r="M60" s="187"/>
      <c r="N60" s="187"/>
      <c r="O60" s="188"/>
      <c r="P60" s="163"/>
      <c r="Q60" s="189"/>
      <c r="U60" s="44"/>
      <c r="V60" s="44"/>
      <c r="W60" s="45"/>
    </row>
    <row r="61" spans="1:25" s="3" customFormat="1" ht="39" customHeight="1">
      <c r="A61" s="177">
        <v>22101</v>
      </c>
      <c r="B61" s="178" t="s">
        <v>244</v>
      </c>
      <c r="C61" s="159">
        <v>4.2</v>
      </c>
      <c r="D61" s="186"/>
      <c r="E61" s="186"/>
      <c r="F61" s="162"/>
      <c r="G61" s="187"/>
      <c r="H61" s="187"/>
      <c r="I61" s="188"/>
      <c r="J61" s="163"/>
      <c r="K61" s="189"/>
      <c r="L61" s="189"/>
      <c r="M61" s="187"/>
      <c r="N61" s="187"/>
      <c r="O61" s="188"/>
      <c r="P61" s="163"/>
      <c r="Q61" s="189"/>
      <c r="U61" s="44"/>
      <c r="V61" s="44"/>
      <c r="W61" s="45"/>
    </row>
    <row r="62" spans="1:25" s="3" customFormat="1" ht="39" customHeight="1">
      <c r="A62" s="177">
        <v>2210105</v>
      </c>
      <c r="B62" s="158" t="s">
        <v>245</v>
      </c>
      <c r="C62" s="159">
        <v>4.2</v>
      </c>
      <c r="D62" s="186"/>
      <c r="E62" s="186"/>
      <c r="F62" s="162"/>
      <c r="G62" s="187"/>
      <c r="H62" s="187"/>
      <c r="I62" s="188"/>
      <c r="J62" s="163"/>
      <c r="K62" s="189"/>
      <c r="L62" s="189"/>
      <c r="M62" s="187"/>
      <c r="N62" s="187"/>
      <c r="O62" s="188"/>
      <c r="P62" s="163"/>
      <c r="Q62" s="189"/>
      <c r="U62" s="44"/>
      <c r="V62" s="44"/>
      <c r="W62" s="45"/>
    </row>
    <row r="63" spans="1:25" s="3" customFormat="1" ht="39" customHeight="1">
      <c r="A63" s="177">
        <v>22102</v>
      </c>
      <c r="B63" s="178" t="s">
        <v>246</v>
      </c>
      <c r="C63" s="159">
        <v>24.9</v>
      </c>
      <c r="D63" s="186"/>
      <c r="E63" s="186"/>
      <c r="F63" s="162"/>
      <c r="G63" s="187"/>
      <c r="H63" s="187"/>
      <c r="I63" s="188"/>
      <c r="J63" s="163"/>
      <c r="K63" s="189"/>
      <c r="L63" s="189"/>
      <c r="M63" s="187"/>
      <c r="N63" s="187"/>
      <c r="O63" s="188"/>
      <c r="P63" s="163"/>
      <c r="Q63" s="189"/>
      <c r="U63" s="44"/>
      <c r="V63" s="44"/>
      <c r="W63" s="45"/>
    </row>
    <row r="64" spans="1:25" s="3" customFormat="1" ht="39" customHeight="1">
      <c r="A64" s="177">
        <v>2210201</v>
      </c>
      <c r="B64" s="158" t="s">
        <v>247</v>
      </c>
      <c r="C64" s="159">
        <v>24.9</v>
      </c>
      <c r="D64" s="186"/>
      <c r="E64" s="186"/>
      <c r="F64" s="162"/>
      <c r="G64" s="187"/>
      <c r="H64" s="187"/>
      <c r="I64" s="188"/>
      <c r="J64" s="163"/>
      <c r="K64" s="189"/>
      <c r="L64" s="189"/>
      <c r="M64" s="187"/>
      <c r="N64" s="187"/>
      <c r="O64" s="188"/>
      <c r="P64" s="163"/>
      <c r="Q64" s="189"/>
      <c r="U64" s="44"/>
      <c r="V64" s="44"/>
      <c r="W64" s="45"/>
    </row>
    <row r="65" spans="1:25" s="3" customFormat="1" ht="39" customHeight="1">
      <c r="A65" s="221" t="s">
        <v>31</v>
      </c>
      <c r="B65" s="222"/>
      <c r="C65" s="190">
        <v>705</v>
      </c>
      <c r="D65" s="162"/>
      <c r="E65" s="162"/>
      <c r="F65" s="162"/>
      <c r="G65" s="173" t="str">
        <f>""</f>
        <v/>
      </c>
      <c r="H65" s="173" t="str">
        <f>""</f>
        <v/>
      </c>
      <c r="I65" s="173" t="str">
        <f>""</f>
        <v/>
      </c>
      <c r="J65" s="163"/>
      <c r="K65" s="162"/>
      <c r="L65" s="162"/>
      <c r="M65" s="173" t="str">
        <f>""</f>
        <v/>
      </c>
      <c r="N65" s="174" t="str">
        <f>""</f>
        <v/>
      </c>
      <c r="O65" s="173" t="str">
        <f>""</f>
        <v/>
      </c>
      <c r="P65" s="162"/>
      <c r="Q65" s="162"/>
      <c r="W65" s="8" t="e">
        <f>W66+#REF!+#REF!+#REF!+#REF!+#REF!+#REF!+#REF!+#REF!+#REF!+#REF!+#REF!+#REF!+#REF!+#REF!+#REF!+#REF!+#REF!+#REF!+#REF!+#REF!</f>
        <v>#REF!</v>
      </c>
      <c r="X65" s="8" t="e">
        <f>X66+#REF!+#REF!+#REF!+#REF!+#REF!+#REF!+#REF!+#REF!+#REF!+#REF!+#REF!+#REF!+#REF!+#REF!+#REF!+#REF!+#REF!+#REF!+#REF!+#REF!</f>
        <v>#REF!</v>
      </c>
    </row>
    <row r="66" spans="1:25" ht="19.5" customHeight="1">
      <c r="Q66" s="48"/>
      <c r="U66" s="49" t="s">
        <v>3</v>
      </c>
      <c r="V66" s="49" t="s">
        <v>32</v>
      </c>
      <c r="W66" s="50">
        <v>19998</v>
      </c>
      <c r="X66" s="29">
        <f>C66-W66</f>
        <v>-19998</v>
      </c>
      <c r="Y66" s="29">
        <f>U66-A66</f>
        <v>232</v>
      </c>
    </row>
    <row r="67" spans="1:25" ht="19.5" customHeight="1">
      <c r="Q67" s="48"/>
      <c r="U67" s="49" t="s">
        <v>2</v>
      </c>
      <c r="V67" s="49" t="s">
        <v>33</v>
      </c>
      <c r="W67" s="50">
        <v>19998</v>
      </c>
      <c r="X67" s="29">
        <f>C67-W67</f>
        <v>-19998</v>
      </c>
      <c r="Y67" s="29">
        <f>U67-A67</f>
        <v>23203</v>
      </c>
    </row>
    <row r="68" spans="1:25" ht="19.5" customHeight="1">
      <c r="Q68" s="48"/>
      <c r="U68" s="49" t="s">
        <v>1</v>
      </c>
      <c r="V68" s="49" t="s">
        <v>34</v>
      </c>
      <c r="W68" s="50">
        <v>19998</v>
      </c>
      <c r="X68" s="29">
        <f>C68-W68</f>
        <v>-19998</v>
      </c>
      <c r="Y68" s="29">
        <f>U68-A68</f>
        <v>2320301</v>
      </c>
    </row>
    <row r="69" spans="1:25" ht="19.5" customHeight="1">
      <c r="Q69" s="48"/>
    </row>
    <row r="70" spans="1:25" ht="19.5" customHeight="1">
      <c r="Q70" s="48"/>
    </row>
    <row r="71" spans="1:25" ht="19.5" customHeight="1">
      <c r="Q71" s="48"/>
    </row>
    <row r="72" spans="1:25" ht="19.5" customHeight="1">
      <c r="Q72" s="48"/>
    </row>
    <row r="73" spans="1:25" ht="19.5" customHeight="1">
      <c r="Q73" s="48"/>
    </row>
    <row r="74" spans="1:25" ht="19.5" customHeight="1">
      <c r="Q74" s="48"/>
    </row>
    <row r="75" spans="1:25" ht="19.5" customHeight="1">
      <c r="Q75" s="48"/>
    </row>
    <row r="76" spans="1:25" ht="19.5" customHeight="1">
      <c r="Q76" s="48"/>
    </row>
    <row r="77" spans="1:25" ht="19.5" customHeight="1">
      <c r="Q77" s="48"/>
    </row>
    <row r="78" spans="1:25" ht="19.5" customHeight="1">
      <c r="Q78" s="48"/>
    </row>
    <row r="79" spans="1:25" ht="19.5" customHeight="1">
      <c r="Q79" s="48"/>
    </row>
    <row r="80" spans="1:25" ht="19.5" customHeight="1">
      <c r="Q80" s="48"/>
    </row>
    <row r="81" spans="17:17" ht="19.5" customHeight="1">
      <c r="Q81" s="48"/>
    </row>
  </sheetData>
  <mergeCells count="2">
    <mergeCell ref="A2:C2"/>
    <mergeCell ref="A65:B65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E37"/>
  <sheetViews>
    <sheetView workbookViewId="0">
      <selection activeCell="C8" sqref="C8"/>
    </sheetView>
  </sheetViews>
  <sheetFormatPr defaultRowHeight="15.75"/>
  <cols>
    <col min="1" max="1" width="19.375" style="66" customWidth="1"/>
    <col min="2" max="2" width="38.625" style="66" customWidth="1"/>
    <col min="3" max="3" width="17.25" style="68" customWidth="1"/>
    <col min="4" max="16384" width="9" style="66"/>
  </cols>
  <sheetData>
    <row r="1" spans="1:3" ht="21" customHeight="1">
      <c r="A1" s="69" t="s">
        <v>160</v>
      </c>
    </row>
    <row r="2" spans="1:3" ht="24.75" customHeight="1">
      <c r="A2" s="223" t="s">
        <v>138</v>
      </c>
      <c r="B2" s="224"/>
      <c r="C2" s="224"/>
    </row>
    <row r="3" spans="1:3" s="69" customFormat="1" ht="24" customHeight="1">
      <c r="C3" s="67" t="s">
        <v>43</v>
      </c>
    </row>
    <row r="4" spans="1:3" s="76" customFormat="1" ht="43.5" customHeight="1">
      <c r="A4" s="81" t="s">
        <v>44</v>
      </c>
      <c r="B4" s="81" t="s">
        <v>45</v>
      </c>
      <c r="C4" s="85" t="s">
        <v>46</v>
      </c>
    </row>
    <row r="5" spans="1:3" s="82" customFormat="1" ht="43.5" customHeight="1">
      <c r="A5" s="191" t="s">
        <v>248</v>
      </c>
      <c r="B5" s="191" t="s">
        <v>249</v>
      </c>
      <c r="C5" s="192">
        <v>330.9</v>
      </c>
    </row>
    <row r="6" spans="1:3" s="84" customFormat="1" ht="43.5" customHeight="1">
      <c r="A6" s="193" t="s">
        <v>250</v>
      </c>
      <c r="B6" s="193" t="s">
        <v>251</v>
      </c>
      <c r="C6" s="194">
        <v>118.1</v>
      </c>
    </row>
    <row r="7" spans="1:3" s="84" customFormat="1" ht="43.5" customHeight="1">
      <c r="A7" s="193" t="s">
        <v>252</v>
      </c>
      <c r="B7" s="193" t="s">
        <v>253</v>
      </c>
      <c r="C7" s="194">
        <v>151</v>
      </c>
    </row>
    <row r="8" spans="1:3" s="84" customFormat="1" ht="43.5" customHeight="1">
      <c r="A8" s="193" t="s">
        <v>254</v>
      </c>
      <c r="B8" s="193" t="s">
        <v>255</v>
      </c>
      <c r="C8" s="194">
        <v>26.3</v>
      </c>
    </row>
    <row r="9" spans="1:3" s="84" customFormat="1" ht="43.5" customHeight="1">
      <c r="A9" s="193" t="s">
        <v>256</v>
      </c>
      <c r="B9" s="193" t="s">
        <v>257</v>
      </c>
      <c r="C9" s="194">
        <v>35.6</v>
      </c>
    </row>
    <row r="10" spans="1:3" s="84" customFormat="1" ht="43.5" customHeight="1">
      <c r="A10" s="191" t="s">
        <v>258</v>
      </c>
      <c r="B10" s="191" t="s">
        <v>259</v>
      </c>
      <c r="C10" s="192">
        <v>135.4</v>
      </c>
    </row>
    <row r="11" spans="1:3" s="84" customFormat="1" ht="43.5" customHeight="1">
      <c r="A11" s="193" t="s">
        <v>260</v>
      </c>
      <c r="B11" s="193" t="s">
        <v>261</v>
      </c>
      <c r="C11" s="194">
        <v>64.900000000000006</v>
      </c>
    </row>
    <row r="12" spans="1:3" s="84" customFormat="1" ht="43.5" customHeight="1">
      <c r="A12" s="193" t="s">
        <v>262</v>
      </c>
      <c r="B12" s="193" t="s">
        <v>263</v>
      </c>
      <c r="C12" s="194">
        <v>2.4</v>
      </c>
    </row>
    <row r="13" spans="1:3" s="84" customFormat="1" ht="43.5" customHeight="1">
      <c r="A13" s="193" t="s">
        <v>264</v>
      </c>
      <c r="B13" s="193" t="s">
        <v>265</v>
      </c>
      <c r="C13" s="194">
        <v>15.8</v>
      </c>
    </row>
    <row r="14" spans="1:3" s="84" customFormat="1" ht="43.5" customHeight="1">
      <c r="A14" s="193" t="s">
        <v>266</v>
      </c>
      <c r="B14" s="193" t="s">
        <v>267</v>
      </c>
      <c r="C14" s="194">
        <v>3.5</v>
      </c>
    </row>
    <row r="15" spans="1:3" s="84" customFormat="1" ht="43.5" customHeight="1">
      <c r="A15" s="193" t="s">
        <v>268</v>
      </c>
      <c r="B15" s="193" t="s">
        <v>269</v>
      </c>
      <c r="C15" s="194">
        <v>1.9</v>
      </c>
    </row>
    <row r="16" spans="1:3" s="84" customFormat="1" ht="43.5" customHeight="1">
      <c r="A16" s="193" t="s">
        <v>270</v>
      </c>
      <c r="B16" s="193" t="s">
        <v>271</v>
      </c>
      <c r="C16" s="194">
        <v>0.9</v>
      </c>
    </row>
    <row r="17" spans="1:5" s="84" customFormat="1" ht="43.5" customHeight="1">
      <c r="A17" s="193" t="s">
        <v>272</v>
      </c>
      <c r="B17" s="193" t="s">
        <v>273</v>
      </c>
      <c r="C17" s="194">
        <v>0.6</v>
      </c>
    </row>
    <row r="18" spans="1:5" s="84" customFormat="1" ht="43.5" customHeight="1">
      <c r="A18" s="193" t="s">
        <v>274</v>
      </c>
      <c r="B18" s="193" t="s">
        <v>275</v>
      </c>
      <c r="C18" s="194">
        <v>5.5</v>
      </c>
    </row>
    <row r="19" spans="1:5" s="84" customFormat="1" ht="43.5" customHeight="1">
      <c r="A19" s="193" t="s">
        <v>276</v>
      </c>
      <c r="B19" s="193" t="s">
        <v>277</v>
      </c>
      <c r="C19" s="194">
        <v>0.7</v>
      </c>
    </row>
    <row r="20" spans="1:5" s="84" customFormat="1" ht="43.5" customHeight="1">
      <c r="A20" s="193" t="s">
        <v>278</v>
      </c>
      <c r="B20" s="193" t="s">
        <v>279</v>
      </c>
      <c r="C20" s="195" t="s">
        <v>280</v>
      </c>
    </row>
    <row r="21" spans="1:5" s="84" customFormat="1" ht="43.5" customHeight="1">
      <c r="A21" s="193" t="s">
        <v>281</v>
      </c>
      <c r="B21" s="193" t="s">
        <v>282</v>
      </c>
      <c r="C21" s="195" t="s">
        <v>287</v>
      </c>
    </row>
    <row r="22" spans="1:5" s="84" customFormat="1" ht="43.5" customHeight="1">
      <c r="A22" s="193" t="s">
        <v>283</v>
      </c>
      <c r="B22" s="193" t="s">
        <v>284</v>
      </c>
      <c r="C22" s="194">
        <v>6.4</v>
      </c>
    </row>
    <row r="23" spans="1:5" s="84" customFormat="1" ht="43.5" customHeight="1">
      <c r="A23" s="191" t="s">
        <v>285</v>
      </c>
      <c r="B23" s="191" t="s">
        <v>286</v>
      </c>
      <c r="C23" s="192">
        <v>160.4</v>
      </c>
    </row>
    <row r="24" spans="1:5" s="84" customFormat="1" ht="43.5" customHeight="1">
      <c r="A24" s="193" t="s">
        <v>288</v>
      </c>
      <c r="B24" s="193" t="s">
        <v>289</v>
      </c>
      <c r="C24" s="194">
        <v>38</v>
      </c>
    </row>
    <row r="25" spans="1:5" s="84" customFormat="1" ht="43.5" customHeight="1">
      <c r="A25" s="193" t="s">
        <v>290</v>
      </c>
      <c r="B25" s="193" t="s">
        <v>291</v>
      </c>
      <c r="C25" s="194">
        <v>84.9</v>
      </c>
    </row>
    <row r="26" spans="1:5" s="84" customFormat="1" ht="43.5" customHeight="1">
      <c r="A26" s="193" t="s">
        <v>292</v>
      </c>
      <c r="B26" s="193" t="s">
        <v>293</v>
      </c>
      <c r="C26" s="194">
        <v>6.6</v>
      </c>
    </row>
    <row r="27" spans="1:5" s="84" customFormat="1" ht="43.5" customHeight="1">
      <c r="A27" s="193" t="s">
        <v>294</v>
      </c>
      <c r="B27" s="193" t="s">
        <v>295</v>
      </c>
      <c r="C27" s="194">
        <v>5.5</v>
      </c>
    </row>
    <row r="28" spans="1:5" s="84" customFormat="1" ht="43.5" customHeight="1">
      <c r="A28" s="193" t="s">
        <v>296</v>
      </c>
      <c r="B28" s="193" t="s">
        <v>297</v>
      </c>
      <c r="C28" s="194">
        <v>24.9</v>
      </c>
    </row>
    <row r="29" spans="1:5" s="84" customFormat="1" ht="43.5" customHeight="1">
      <c r="A29" s="193" t="s">
        <v>298</v>
      </c>
      <c r="B29" s="193" t="s">
        <v>299</v>
      </c>
      <c r="C29" s="194">
        <v>0.5</v>
      </c>
    </row>
    <row r="30" spans="1:5" s="69" customFormat="1" ht="43.5" customHeight="1">
      <c r="A30" s="191" t="s">
        <v>300</v>
      </c>
      <c r="B30" s="191" t="s">
        <v>301</v>
      </c>
      <c r="C30" s="192">
        <v>77.8</v>
      </c>
    </row>
    <row r="31" spans="1:5" s="76" customFormat="1" ht="43.5" customHeight="1">
      <c r="A31" s="193" t="s">
        <v>302</v>
      </c>
      <c r="B31" s="193" t="s">
        <v>303</v>
      </c>
      <c r="C31" s="194">
        <v>7.7</v>
      </c>
    </row>
    <row r="32" spans="1:5" s="69" customFormat="1" ht="43.5" customHeight="1">
      <c r="A32" s="193" t="s">
        <v>304</v>
      </c>
      <c r="B32" s="193" t="s">
        <v>305</v>
      </c>
      <c r="C32" s="194">
        <v>7.9</v>
      </c>
      <c r="E32" s="80"/>
    </row>
    <row r="33" spans="1:5" s="69" customFormat="1" ht="43.5" customHeight="1">
      <c r="A33" s="193" t="s">
        <v>306</v>
      </c>
      <c r="B33" s="193" t="s">
        <v>307</v>
      </c>
      <c r="C33" s="194">
        <v>17</v>
      </c>
      <c r="E33" s="80"/>
    </row>
    <row r="34" spans="1:5" s="69" customFormat="1" ht="43.5" customHeight="1">
      <c r="A34" s="193" t="s">
        <v>308</v>
      </c>
      <c r="B34" s="193" t="s">
        <v>309</v>
      </c>
      <c r="C34" s="194">
        <v>28.4</v>
      </c>
      <c r="E34" s="80"/>
    </row>
    <row r="35" spans="1:5" s="69" customFormat="1" ht="43.5" customHeight="1">
      <c r="A35" s="193" t="s">
        <v>310</v>
      </c>
      <c r="B35" s="193" t="s">
        <v>311</v>
      </c>
      <c r="C35" s="194">
        <v>16</v>
      </c>
      <c r="E35" s="80"/>
    </row>
    <row r="36" spans="1:5" s="69" customFormat="1" ht="43.5" customHeight="1">
      <c r="A36" s="193" t="s">
        <v>312</v>
      </c>
      <c r="B36" s="193" t="s">
        <v>301</v>
      </c>
      <c r="C36" s="194">
        <v>0.9</v>
      </c>
      <c r="E36" s="80"/>
    </row>
    <row r="37" spans="1:5" s="76" customFormat="1" ht="43.5" customHeight="1">
      <c r="A37" s="225" t="s">
        <v>47</v>
      </c>
      <c r="B37" s="226"/>
      <c r="C37" s="75">
        <v>705</v>
      </c>
    </row>
  </sheetData>
  <mergeCells count="2">
    <mergeCell ref="A2:C2"/>
    <mergeCell ref="A37:B37"/>
  </mergeCells>
  <phoneticPr fontId="4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5"/>
  </sheetPr>
  <dimension ref="A1:Z28"/>
  <sheetViews>
    <sheetView workbookViewId="0">
      <selection activeCell="D5" sqref="D5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9" hidden="1" customWidth="1"/>
    <col min="7" max="7" width="8.125" style="29" hidden="1" customWidth="1"/>
    <col min="8" max="8" width="9.625" style="30" hidden="1" customWidth="1"/>
    <col min="9" max="9" width="17.5" style="30" hidden="1" customWidth="1"/>
    <col min="10" max="10" width="12.5" style="31" hidden="1" customWidth="1"/>
    <col min="11" max="11" width="7" style="32" hidden="1" customWidth="1"/>
    <col min="12" max="13" width="7" style="29" hidden="1" customWidth="1"/>
    <col min="14" max="14" width="13.875" style="29" hidden="1" customWidth="1"/>
    <col min="15" max="15" width="7.875" style="29" hidden="1" customWidth="1"/>
    <col min="16" max="16" width="9.5" style="29" hidden="1" customWidth="1"/>
    <col min="17" max="17" width="6.875" style="29" hidden="1" customWidth="1"/>
    <col min="18" max="18" width="9" style="29" hidden="1" customWidth="1"/>
    <col min="19" max="19" width="5.875" style="29" hidden="1" customWidth="1"/>
    <col min="20" max="20" width="5.25" style="29" hidden="1" customWidth="1"/>
    <col min="21" max="21" width="6.5" style="29" hidden="1" customWidth="1"/>
    <col min="22" max="23" width="7" style="29" hidden="1" customWidth="1"/>
    <col min="24" max="24" width="10.625" style="29" hidden="1" customWidth="1"/>
    <col min="25" max="25" width="10.5" style="29" hidden="1" customWidth="1"/>
    <col min="26" max="26" width="7" style="29" hidden="1" customWidth="1"/>
    <col min="27" max="16384" width="7" style="29"/>
  </cols>
  <sheetData>
    <row r="1" spans="1:26" ht="21.75" customHeight="1">
      <c r="A1" s="28" t="s">
        <v>161</v>
      </c>
      <c r="B1" s="28"/>
      <c r="C1" s="28"/>
      <c r="D1" s="28"/>
    </row>
    <row r="2" spans="1:26" ht="51.75" customHeight="1">
      <c r="A2" s="227" t="s">
        <v>174</v>
      </c>
      <c r="B2" s="228"/>
      <c r="C2" s="228"/>
      <c r="D2" s="228"/>
      <c r="H2" s="29"/>
      <c r="I2" s="29"/>
      <c r="J2" s="29"/>
    </row>
    <row r="3" spans="1:26">
      <c r="D3" s="90" t="s">
        <v>60</v>
      </c>
      <c r="F3" s="29">
        <v>12.11</v>
      </c>
      <c r="H3" s="29">
        <v>12.22</v>
      </c>
      <c r="I3" s="29"/>
      <c r="J3" s="29"/>
      <c r="N3" s="29">
        <v>1.2</v>
      </c>
    </row>
    <row r="4" spans="1:26" s="92" customFormat="1" ht="39.75" customHeight="1">
      <c r="A4" s="21" t="s">
        <v>147</v>
      </c>
      <c r="B4" s="34" t="s">
        <v>61</v>
      </c>
      <c r="C4" s="34" t="s">
        <v>113</v>
      </c>
      <c r="D4" s="21" t="s">
        <v>139</v>
      </c>
      <c r="E4" s="91"/>
      <c r="H4" s="93" t="s">
        <v>62</v>
      </c>
      <c r="I4" s="93" t="s">
        <v>63</v>
      </c>
      <c r="J4" s="93" t="s">
        <v>64</v>
      </c>
      <c r="K4" s="94"/>
      <c r="N4" s="93" t="s">
        <v>62</v>
      </c>
      <c r="O4" s="95" t="s">
        <v>63</v>
      </c>
      <c r="P4" s="93" t="s">
        <v>64</v>
      </c>
    </row>
    <row r="5" spans="1:26" ht="39.75" customHeight="1">
      <c r="A5" s="96" t="s">
        <v>115</v>
      </c>
      <c r="B5" s="51"/>
      <c r="C5" s="51"/>
      <c r="D5" s="51"/>
      <c r="E5" s="40">
        <v>105429</v>
      </c>
      <c r="F5" s="97">
        <v>595734.14</v>
      </c>
      <c r="G5" s="29">
        <f>104401+13602</f>
        <v>118003</v>
      </c>
      <c r="H5" s="30" t="s">
        <v>8</v>
      </c>
      <c r="I5" s="30" t="s">
        <v>65</v>
      </c>
      <c r="J5" s="31">
        <v>596221.15</v>
      </c>
      <c r="K5" s="32" t="e">
        <f>H5-A5</f>
        <v>#VALUE!</v>
      </c>
      <c r="L5" s="48" t="e">
        <f>J5-#REF!</f>
        <v>#REF!</v>
      </c>
      <c r="M5" s="48">
        <v>75943</v>
      </c>
      <c r="N5" s="30" t="s">
        <v>8</v>
      </c>
      <c r="O5" s="30" t="s">
        <v>65</v>
      </c>
      <c r="P5" s="31">
        <v>643048.94999999995</v>
      </c>
      <c r="Q5" s="32" t="e">
        <f>N5-A5</f>
        <v>#VALUE!</v>
      </c>
      <c r="R5" s="48" t="e">
        <f>P5-#REF!</f>
        <v>#REF!</v>
      </c>
      <c r="T5" s="29">
        <v>717759</v>
      </c>
      <c r="V5" s="49" t="s">
        <v>8</v>
      </c>
      <c r="W5" s="49" t="s">
        <v>65</v>
      </c>
      <c r="X5" s="50">
        <v>659380.53</v>
      </c>
      <c r="Y5" s="29" t="e">
        <f>#REF!-X5</f>
        <v>#REF!</v>
      </c>
      <c r="Z5" s="29" t="e">
        <f>V5-A5</f>
        <v>#VALUE!</v>
      </c>
    </row>
    <row r="6" spans="1:26" ht="39.75" customHeight="1">
      <c r="A6" s="96" t="s">
        <v>116</v>
      </c>
      <c r="B6" s="51"/>
      <c r="C6" s="51"/>
      <c r="D6" s="51"/>
      <c r="E6" s="40"/>
      <c r="F6" s="97"/>
      <c r="L6" s="48"/>
      <c r="M6" s="48"/>
      <c r="N6" s="30"/>
      <c r="O6" s="30"/>
      <c r="P6" s="31"/>
      <c r="Q6" s="32"/>
      <c r="R6" s="48"/>
      <c r="V6" s="49"/>
      <c r="W6" s="49"/>
      <c r="X6" s="50"/>
    </row>
    <row r="7" spans="1:26" ht="39.75" customHeight="1">
      <c r="A7" s="96" t="s">
        <v>117</v>
      </c>
      <c r="B7" s="51"/>
      <c r="C7" s="51"/>
      <c r="D7" s="51"/>
      <c r="E7" s="40"/>
      <c r="F7" s="97"/>
      <c r="L7" s="48"/>
      <c r="M7" s="48"/>
      <c r="N7" s="30"/>
      <c r="O7" s="30"/>
      <c r="P7" s="31"/>
      <c r="Q7" s="32"/>
      <c r="R7" s="48"/>
      <c r="V7" s="49"/>
      <c r="W7" s="49"/>
      <c r="X7" s="50"/>
    </row>
    <row r="8" spans="1:26" ht="39.75" customHeight="1">
      <c r="A8" s="96" t="s">
        <v>118</v>
      </c>
      <c r="B8" s="51"/>
      <c r="C8" s="51"/>
      <c r="D8" s="51"/>
      <c r="E8" s="40"/>
      <c r="F8" s="97"/>
      <c r="L8" s="48"/>
      <c r="M8" s="48"/>
      <c r="N8" s="30"/>
      <c r="O8" s="30"/>
      <c r="P8" s="31"/>
      <c r="Q8" s="32"/>
      <c r="R8" s="48"/>
      <c r="V8" s="49"/>
      <c r="W8" s="49"/>
      <c r="X8" s="50"/>
    </row>
    <row r="9" spans="1:26" ht="39.75" customHeight="1">
      <c r="A9" s="96" t="s">
        <v>119</v>
      </c>
      <c r="B9" s="51"/>
      <c r="C9" s="51"/>
      <c r="D9" s="51"/>
      <c r="E9" s="40"/>
      <c r="F9" s="97"/>
      <c r="L9" s="48"/>
      <c r="M9" s="48"/>
      <c r="N9" s="30"/>
      <c r="O9" s="30"/>
      <c r="P9" s="31"/>
      <c r="Q9" s="32"/>
      <c r="R9" s="48"/>
      <c r="V9" s="49"/>
      <c r="W9" s="49"/>
      <c r="X9" s="50"/>
    </row>
    <row r="10" spans="1:26" ht="39.75" customHeight="1">
      <c r="A10" s="96" t="s">
        <v>0</v>
      </c>
      <c r="B10" s="51"/>
      <c r="C10" s="51"/>
      <c r="D10" s="51"/>
      <c r="E10" s="40"/>
      <c r="F10" s="97"/>
      <c r="L10" s="48"/>
      <c r="M10" s="48"/>
      <c r="N10" s="30"/>
      <c r="O10" s="30"/>
      <c r="P10" s="31"/>
      <c r="Q10" s="32"/>
      <c r="R10" s="48"/>
      <c r="V10" s="49"/>
      <c r="W10" s="49"/>
      <c r="X10" s="50"/>
    </row>
    <row r="11" spans="1:26" ht="39.75" customHeight="1">
      <c r="A11" s="96" t="s">
        <v>114</v>
      </c>
      <c r="B11" s="6"/>
      <c r="C11" s="6"/>
      <c r="D11" s="6"/>
      <c r="E11" s="40"/>
      <c r="F11" s="48"/>
      <c r="L11" s="48"/>
      <c r="M11" s="48"/>
      <c r="N11" s="30"/>
      <c r="O11" s="30"/>
      <c r="P11" s="31"/>
      <c r="Q11" s="32"/>
      <c r="R11" s="48"/>
      <c r="V11" s="49"/>
      <c r="W11" s="49"/>
      <c r="X11" s="50"/>
    </row>
    <row r="12" spans="1:26" ht="39.75" customHeight="1">
      <c r="A12" s="34" t="s">
        <v>68</v>
      </c>
      <c r="B12" s="51"/>
      <c r="C12" s="51"/>
      <c r="D12" s="51"/>
      <c r="H12" s="98" t="str">
        <f>""</f>
        <v/>
      </c>
      <c r="I12" s="98" t="str">
        <f>""</f>
        <v/>
      </c>
      <c r="J12" s="98" t="str">
        <f>""</f>
        <v/>
      </c>
      <c r="N12" s="98" t="str">
        <f>""</f>
        <v/>
      </c>
      <c r="O12" s="99" t="str">
        <f>""</f>
        <v/>
      </c>
      <c r="P12" s="98" t="str">
        <f>""</f>
        <v/>
      </c>
      <c r="X12" s="100" t="e">
        <f>X13+#REF!+#REF!+#REF!+#REF!+#REF!+#REF!+#REF!+#REF!+#REF!+#REF!+#REF!+#REF!+#REF!+#REF!+#REF!+#REF!+#REF!+#REF!+#REF!+#REF!</f>
        <v>#REF!</v>
      </c>
      <c r="Y12" s="100" t="e">
        <f>Y13+#REF!+#REF!+#REF!+#REF!+#REF!+#REF!+#REF!+#REF!+#REF!+#REF!+#REF!+#REF!+#REF!+#REF!+#REF!+#REF!+#REF!+#REF!+#REF!+#REF!</f>
        <v>#REF!</v>
      </c>
    </row>
    <row r="13" spans="1:26" ht="19.5" customHeight="1">
      <c r="R13" s="48"/>
      <c r="V13" s="49" t="s">
        <v>3</v>
      </c>
      <c r="W13" s="49" t="s">
        <v>32</v>
      </c>
      <c r="X13" s="50">
        <v>19998</v>
      </c>
      <c r="Y13" s="29" t="e">
        <f>#REF!-X13</f>
        <v>#REF!</v>
      </c>
      <c r="Z13" s="29">
        <f>V13-A13</f>
        <v>232</v>
      </c>
    </row>
    <row r="14" spans="1:26" ht="19.5" customHeight="1">
      <c r="R14" s="48"/>
      <c r="V14" s="49" t="s">
        <v>2</v>
      </c>
      <c r="W14" s="49" t="s">
        <v>33</v>
      </c>
      <c r="X14" s="50">
        <v>19998</v>
      </c>
      <c r="Y14" s="29" t="e">
        <f>#REF!-X14</f>
        <v>#REF!</v>
      </c>
      <c r="Z14" s="29">
        <f>V14-A14</f>
        <v>23203</v>
      </c>
    </row>
    <row r="15" spans="1:26" ht="19.5" customHeight="1">
      <c r="R15" s="48"/>
      <c r="V15" s="49" t="s">
        <v>1</v>
      </c>
      <c r="W15" s="49" t="s">
        <v>34</v>
      </c>
      <c r="X15" s="50">
        <v>19998</v>
      </c>
      <c r="Y15" s="29" t="e">
        <f>#REF!-X15</f>
        <v>#REF!</v>
      </c>
      <c r="Z15" s="29">
        <f>V15-A15</f>
        <v>2320301</v>
      </c>
    </row>
    <row r="16" spans="1:26" ht="19.5" customHeight="1">
      <c r="R16" s="48"/>
    </row>
    <row r="17" spans="18:18" s="29" customFormat="1" ht="19.5" customHeight="1">
      <c r="R17" s="48"/>
    </row>
    <row r="18" spans="18:18" s="29" customFormat="1" ht="19.5" customHeight="1">
      <c r="R18" s="48"/>
    </row>
    <row r="19" spans="18:18" s="29" customFormat="1" ht="19.5" customHeight="1">
      <c r="R19" s="48"/>
    </row>
    <row r="20" spans="18:18" s="29" customFormat="1" ht="19.5" customHeight="1">
      <c r="R20" s="48"/>
    </row>
    <row r="21" spans="18:18" s="29" customFormat="1" ht="19.5" customHeight="1">
      <c r="R21" s="48"/>
    </row>
    <row r="22" spans="18:18" s="29" customFormat="1" ht="19.5" customHeight="1">
      <c r="R22" s="48"/>
    </row>
    <row r="23" spans="18:18" s="29" customFormat="1" ht="19.5" customHeight="1">
      <c r="R23" s="48"/>
    </row>
    <row r="24" spans="18:18" s="29" customFormat="1" ht="19.5" customHeight="1">
      <c r="R24" s="48"/>
    </row>
    <row r="25" spans="18:18" s="29" customFormat="1" ht="19.5" customHeight="1">
      <c r="R25" s="48"/>
    </row>
    <row r="26" spans="18:18" s="29" customFormat="1" ht="19.5" customHeight="1">
      <c r="R26" s="48"/>
    </row>
    <row r="27" spans="18:18" s="29" customFormat="1" ht="19.5" customHeight="1">
      <c r="R27" s="48"/>
    </row>
    <row r="28" spans="18:18" s="29" customFormat="1" ht="19.5" customHeight="1">
      <c r="R28" s="48"/>
    </row>
  </sheetData>
  <mergeCells count="1">
    <mergeCell ref="A2:D2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4"/>
  </sheetPr>
  <dimension ref="A1:F8"/>
  <sheetViews>
    <sheetView workbookViewId="0">
      <selection activeCell="B6" sqref="B6"/>
    </sheetView>
  </sheetViews>
  <sheetFormatPr defaultColWidth="0" defaultRowHeight="15.75"/>
  <cols>
    <col min="1" max="2" width="37.625" style="135" customWidth="1"/>
    <col min="3" max="3" width="8" style="135" bestFit="1" customWidth="1"/>
    <col min="4" max="4" width="7.875" style="135" bestFit="1" customWidth="1"/>
    <col min="5" max="5" width="8.5" style="135" hidden="1" customWidth="1"/>
    <col min="6" max="6" width="7.875" style="135" hidden="1" customWidth="1"/>
    <col min="7" max="254" width="7.875" style="135" customWidth="1"/>
    <col min="255" max="255" width="35.75" style="135" customWidth="1"/>
    <col min="256" max="16384" width="0" style="135" hidden="1"/>
  </cols>
  <sheetData>
    <row r="1" spans="1:5" ht="27" customHeight="1">
      <c r="A1" s="156" t="s">
        <v>162</v>
      </c>
      <c r="B1" s="134"/>
    </row>
    <row r="2" spans="1:5" ht="39.950000000000003" customHeight="1">
      <c r="A2" s="136" t="s">
        <v>140</v>
      </c>
      <c r="B2" s="137"/>
    </row>
    <row r="3" spans="1:5" s="139" customFormat="1" ht="18.75" customHeight="1">
      <c r="A3" s="138"/>
      <c r="B3" s="90" t="s">
        <v>60</v>
      </c>
    </row>
    <row r="4" spans="1:5" s="142" customFormat="1" ht="53.25" customHeight="1">
      <c r="A4" s="140" t="s">
        <v>108</v>
      </c>
      <c r="B4" s="130" t="s">
        <v>141</v>
      </c>
      <c r="C4" s="141"/>
    </row>
    <row r="5" spans="1:5" s="145" customFormat="1" ht="53.25" customHeight="1">
      <c r="A5" s="143"/>
      <c r="B5" s="143"/>
      <c r="C5" s="144"/>
    </row>
    <row r="6" spans="1:5" s="139" customFormat="1" ht="53.25" customHeight="1">
      <c r="A6" s="143"/>
      <c r="B6" s="143"/>
      <c r="C6" s="146"/>
      <c r="E6" s="139">
        <v>988753</v>
      </c>
    </row>
    <row r="7" spans="1:5" s="139" customFormat="1" ht="53.25" customHeight="1">
      <c r="A7" s="143"/>
      <c r="B7" s="143"/>
      <c r="C7" s="146"/>
      <c r="E7" s="139">
        <v>822672</v>
      </c>
    </row>
    <row r="8" spans="1:5" s="150" customFormat="1" ht="53.25" customHeight="1">
      <c r="A8" s="147" t="s">
        <v>39</v>
      </c>
      <c r="B8" s="148"/>
      <c r="C8" s="149"/>
    </row>
  </sheetData>
  <phoneticPr fontId="4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45"/>
  </sheetPr>
  <dimension ref="A1:B8"/>
  <sheetViews>
    <sheetView workbookViewId="0">
      <selection activeCell="B10" sqref="B10"/>
    </sheetView>
  </sheetViews>
  <sheetFormatPr defaultRowHeight="15.75"/>
  <cols>
    <col min="1" max="1" width="41.625" style="66" customWidth="1"/>
    <col min="2" max="2" width="41.625" style="68" customWidth="1"/>
    <col min="3" max="16384" width="9" style="66"/>
  </cols>
  <sheetData>
    <row r="1" spans="1:2" ht="26.25" customHeight="1">
      <c r="A1" s="69" t="s">
        <v>163</v>
      </c>
    </row>
    <row r="2" spans="1:2" ht="24.75" customHeight="1">
      <c r="A2" s="223" t="s">
        <v>157</v>
      </c>
      <c r="B2" s="223"/>
    </row>
    <row r="3" spans="1:2" s="69" customFormat="1" ht="24" customHeight="1">
      <c r="B3" s="67" t="s">
        <v>38</v>
      </c>
    </row>
    <row r="4" spans="1:2" s="76" customFormat="1" ht="53.25" customHeight="1">
      <c r="A4" s="70" t="s">
        <v>132</v>
      </c>
      <c r="B4" s="85" t="s">
        <v>42</v>
      </c>
    </row>
    <row r="5" spans="1:2" s="84" customFormat="1" ht="53.25" customHeight="1">
      <c r="A5" s="197" t="s">
        <v>313</v>
      </c>
      <c r="B5" s="196">
        <v>64</v>
      </c>
    </row>
    <row r="6" spans="1:2" s="84" customFormat="1" ht="53.25" customHeight="1">
      <c r="A6" s="197" t="s">
        <v>314</v>
      </c>
      <c r="B6" s="196">
        <v>5</v>
      </c>
    </row>
    <row r="7" spans="1:2" s="69" customFormat="1" ht="53.25" customHeight="1">
      <c r="A7" s="198"/>
      <c r="B7" s="199"/>
    </row>
    <row r="8" spans="1:2" s="76" customFormat="1" ht="53.25" customHeight="1">
      <c r="A8" s="132" t="s">
        <v>39</v>
      </c>
      <c r="B8" s="75">
        <v>69</v>
      </c>
    </row>
  </sheetData>
  <mergeCells count="1">
    <mergeCell ref="A2:B2"/>
  </mergeCells>
  <phoneticPr fontId="4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5"/>
  </sheetPr>
  <dimension ref="A1:X25"/>
  <sheetViews>
    <sheetView workbookViewId="0">
      <selection activeCell="B8" sqref="B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9" hidden="1" customWidth="1"/>
    <col min="5" max="5" width="8.125" style="29" hidden="1" customWidth="1"/>
    <col min="6" max="6" width="9.625" style="30" hidden="1" customWidth="1"/>
    <col min="7" max="7" width="17.5" style="30" hidden="1" customWidth="1"/>
    <col min="8" max="8" width="12.5" style="31" hidden="1" customWidth="1"/>
    <col min="9" max="9" width="7" style="32" hidden="1" customWidth="1"/>
    <col min="10" max="11" width="7" style="29" hidden="1" customWidth="1"/>
    <col min="12" max="12" width="13.875" style="29" hidden="1" customWidth="1"/>
    <col min="13" max="13" width="7.875" style="29" hidden="1" customWidth="1"/>
    <col min="14" max="14" width="9.5" style="29" hidden="1" customWidth="1"/>
    <col min="15" max="15" width="6.875" style="29" hidden="1" customWidth="1"/>
    <col min="16" max="16" width="9" style="29" hidden="1" customWidth="1"/>
    <col min="17" max="17" width="5.875" style="29" hidden="1" customWidth="1"/>
    <col min="18" max="18" width="5.25" style="29" hidden="1" customWidth="1"/>
    <col min="19" max="19" width="6.5" style="29" hidden="1" customWidth="1"/>
    <col min="20" max="21" width="7" style="29" hidden="1" customWidth="1"/>
    <col min="22" max="22" width="10.625" style="29" hidden="1" customWidth="1"/>
    <col min="23" max="23" width="10.5" style="29" hidden="1" customWidth="1"/>
    <col min="24" max="24" width="7" style="29" hidden="1" customWidth="1"/>
    <col min="25" max="16384" width="7" style="29"/>
  </cols>
  <sheetData>
    <row r="1" spans="1:24" ht="29.25" customHeight="1">
      <c r="A1" s="28" t="s">
        <v>133</v>
      </c>
    </row>
    <row r="2" spans="1:24" ht="28.5" customHeight="1">
      <c r="A2" s="216" t="s">
        <v>142</v>
      </c>
      <c r="B2" s="217"/>
      <c r="F2" s="29"/>
      <c r="G2" s="29"/>
      <c r="H2" s="29"/>
    </row>
    <row r="3" spans="1:24" s="3" customFormat="1" ht="21.75" customHeight="1">
      <c r="A3" s="4"/>
      <c r="B3" s="126" t="s">
        <v>20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1" t="s">
        <v>120</v>
      </c>
      <c r="B4" s="36" t="s">
        <v>36</v>
      </c>
      <c r="F4" s="37" t="s">
        <v>23</v>
      </c>
      <c r="G4" s="37" t="s">
        <v>24</v>
      </c>
      <c r="H4" s="37" t="s">
        <v>25</v>
      </c>
      <c r="I4" s="2"/>
      <c r="L4" s="37" t="s">
        <v>23</v>
      </c>
      <c r="M4" s="38" t="s">
        <v>24</v>
      </c>
      <c r="N4" s="37" t="s">
        <v>25</v>
      </c>
    </row>
    <row r="5" spans="1:24" s="4" customFormat="1" ht="39" customHeight="1">
      <c r="A5" s="151" t="s">
        <v>121</v>
      </c>
      <c r="B5" s="51" t="s">
        <v>321</v>
      </c>
      <c r="C5" s="4">
        <v>105429</v>
      </c>
      <c r="D5" s="4">
        <v>595734.14</v>
      </c>
      <c r="E5" s="4">
        <f>104401+13602</f>
        <v>118003</v>
      </c>
      <c r="F5" s="56" t="s">
        <v>8</v>
      </c>
      <c r="G5" s="56" t="s">
        <v>27</v>
      </c>
      <c r="H5" s="56">
        <v>596221.15</v>
      </c>
      <c r="I5" s="4" t="e">
        <f>F5-A5</f>
        <v>#VALUE!</v>
      </c>
      <c r="J5" s="4">
        <f>H5-B5</f>
        <v>596152.15</v>
      </c>
      <c r="K5" s="4">
        <v>75943</v>
      </c>
      <c r="L5" s="56" t="s">
        <v>8</v>
      </c>
      <c r="M5" s="56" t="s">
        <v>27</v>
      </c>
      <c r="N5" s="56">
        <v>643048.94999999995</v>
      </c>
      <c r="O5" s="4" t="e">
        <f>L5-A5</f>
        <v>#VALUE!</v>
      </c>
      <c r="P5" s="4">
        <f>N5-B5</f>
        <v>642979.94999999995</v>
      </c>
      <c r="R5" s="4">
        <v>717759</v>
      </c>
      <c r="T5" s="57" t="s">
        <v>8</v>
      </c>
      <c r="U5" s="57" t="s">
        <v>27</v>
      </c>
      <c r="V5" s="57">
        <v>659380.53</v>
      </c>
      <c r="W5" s="4">
        <f>B5-V5</f>
        <v>-659311.53</v>
      </c>
      <c r="X5" s="4" t="e">
        <f>T5-A5</f>
        <v>#VALUE!</v>
      </c>
    </row>
    <row r="6" spans="1:24" s="3" customFormat="1" ht="39" customHeight="1">
      <c r="A6" s="20"/>
      <c r="B6" s="5"/>
      <c r="C6" s="47"/>
      <c r="D6" s="47">
        <v>135.6</v>
      </c>
      <c r="F6" s="42" t="s">
        <v>5</v>
      </c>
      <c r="G6" s="42" t="s">
        <v>30</v>
      </c>
      <c r="H6" s="43">
        <v>135.6</v>
      </c>
      <c r="I6" s="2">
        <f>F6-A6</f>
        <v>2010199</v>
      </c>
      <c r="J6" s="40">
        <f>H6-B6</f>
        <v>135.6</v>
      </c>
      <c r="K6" s="40"/>
      <c r="L6" s="42" t="s">
        <v>5</v>
      </c>
      <c r="M6" s="42" t="s">
        <v>30</v>
      </c>
      <c r="N6" s="43">
        <v>135.6</v>
      </c>
      <c r="O6" s="2">
        <f>L6-A6</f>
        <v>2010199</v>
      </c>
      <c r="P6" s="40">
        <f>N6-B6</f>
        <v>135.6</v>
      </c>
      <c r="T6" s="44" t="s">
        <v>5</v>
      </c>
      <c r="U6" s="44" t="s">
        <v>30</v>
      </c>
      <c r="V6" s="45">
        <v>135.6</v>
      </c>
      <c r="W6" s="3">
        <f>B6-V6</f>
        <v>-135.6</v>
      </c>
      <c r="X6" s="3">
        <f>T6-A6</f>
        <v>2010199</v>
      </c>
    </row>
    <row r="7" spans="1:24" s="3" customFormat="1" ht="39" customHeight="1">
      <c r="A7" s="151" t="s">
        <v>128</v>
      </c>
      <c r="B7" s="5"/>
      <c r="C7" s="40">
        <v>105429</v>
      </c>
      <c r="D7" s="41">
        <v>595734.14</v>
      </c>
      <c r="E7" s="3">
        <f>104401+13602</f>
        <v>118003</v>
      </c>
      <c r="F7" s="42" t="s">
        <v>8</v>
      </c>
      <c r="G7" s="42" t="s">
        <v>27</v>
      </c>
      <c r="H7" s="43">
        <v>596221.15</v>
      </c>
      <c r="I7" s="2" t="e">
        <f>F7-A7</f>
        <v>#VALUE!</v>
      </c>
      <c r="J7" s="40">
        <f>H7-B7</f>
        <v>596221.15</v>
      </c>
      <c r="K7" s="40">
        <v>75943</v>
      </c>
      <c r="L7" s="42" t="s">
        <v>8</v>
      </c>
      <c r="M7" s="42" t="s">
        <v>27</v>
      </c>
      <c r="N7" s="43">
        <v>643048.94999999995</v>
      </c>
      <c r="O7" s="2" t="e">
        <f>L7-A7</f>
        <v>#VALUE!</v>
      </c>
      <c r="P7" s="40">
        <f>N7-B7</f>
        <v>643048.94999999995</v>
      </c>
      <c r="R7" s="3">
        <v>717759</v>
      </c>
      <c r="T7" s="44" t="s">
        <v>8</v>
      </c>
      <c r="U7" s="44" t="s">
        <v>27</v>
      </c>
      <c r="V7" s="45">
        <v>659380.53</v>
      </c>
      <c r="W7" s="3">
        <f>B7-V7</f>
        <v>-659380.53</v>
      </c>
      <c r="X7" s="3" t="e">
        <f>T7-A7</f>
        <v>#VALUE!</v>
      </c>
    </row>
    <row r="8" spans="1:24" s="3" customFormat="1" ht="39" customHeight="1">
      <c r="A8" s="20"/>
      <c r="B8" s="5"/>
      <c r="C8" s="47"/>
      <c r="D8" s="47">
        <v>135.6</v>
      </c>
      <c r="F8" s="42" t="s">
        <v>5</v>
      </c>
      <c r="G8" s="42" t="s">
        <v>30</v>
      </c>
      <c r="H8" s="43">
        <v>135.6</v>
      </c>
      <c r="I8" s="2">
        <f>F8-A8</f>
        <v>2010199</v>
      </c>
      <c r="J8" s="40">
        <f>H8-B8</f>
        <v>135.6</v>
      </c>
      <c r="K8" s="40"/>
      <c r="L8" s="42" t="s">
        <v>5</v>
      </c>
      <c r="M8" s="42" t="s">
        <v>30</v>
      </c>
      <c r="N8" s="43">
        <v>135.6</v>
      </c>
      <c r="O8" s="2">
        <f>L8-A8</f>
        <v>2010199</v>
      </c>
      <c r="P8" s="40">
        <f>N8-B8</f>
        <v>135.6</v>
      </c>
      <c r="T8" s="44" t="s">
        <v>5</v>
      </c>
      <c r="U8" s="44" t="s">
        <v>30</v>
      </c>
      <c r="V8" s="45">
        <v>135.6</v>
      </c>
      <c r="W8" s="3">
        <f>B8-V8</f>
        <v>-135.6</v>
      </c>
      <c r="X8" s="3">
        <f>T8-A8</f>
        <v>2010199</v>
      </c>
    </row>
    <row r="9" spans="1:24" s="3" customFormat="1" ht="39" customHeight="1">
      <c r="A9" s="133" t="s">
        <v>9</v>
      </c>
      <c r="B9" s="9">
        <v>69</v>
      </c>
      <c r="F9" s="37" t="str">
        <f>""</f>
        <v/>
      </c>
      <c r="G9" s="37" t="str">
        <f>""</f>
        <v/>
      </c>
      <c r="H9" s="37" t="str">
        <f>""</f>
        <v/>
      </c>
      <c r="I9" s="2"/>
      <c r="L9" s="37" t="str">
        <f>""</f>
        <v/>
      </c>
      <c r="M9" s="38" t="str">
        <f>""</f>
        <v/>
      </c>
      <c r="N9" s="37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8"/>
      <c r="T10" s="49" t="s">
        <v>3</v>
      </c>
      <c r="U10" s="49" t="s">
        <v>32</v>
      </c>
      <c r="V10" s="50">
        <v>19998</v>
      </c>
      <c r="W10" s="29">
        <f>B10-V10</f>
        <v>-19998</v>
      </c>
      <c r="X10" s="29">
        <f>T10-A10</f>
        <v>232</v>
      </c>
    </row>
    <row r="11" spans="1:24" ht="19.5" customHeight="1">
      <c r="P11" s="48"/>
      <c r="T11" s="49" t="s">
        <v>2</v>
      </c>
      <c r="U11" s="49" t="s">
        <v>33</v>
      </c>
      <c r="V11" s="50">
        <v>19998</v>
      </c>
      <c r="W11" s="29">
        <f>B11-V11</f>
        <v>-19998</v>
      </c>
      <c r="X11" s="29">
        <f>T11-A11</f>
        <v>23203</v>
      </c>
    </row>
    <row r="12" spans="1:24" ht="19.5" customHeight="1">
      <c r="P12" s="48"/>
      <c r="T12" s="49" t="s">
        <v>1</v>
      </c>
      <c r="U12" s="49" t="s">
        <v>34</v>
      </c>
      <c r="V12" s="50">
        <v>19998</v>
      </c>
      <c r="W12" s="29">
        <f>B12-V12</f>
        <v>-19998</v>
      </c>
      <c r="X12" s="29">
        <f>T12-A12</f>
        <v>2320301</v>
      </c>
    </row>
    <row r="13" spans="1:24" ht="19.5" customHeight="1">
      <c r="P13" s="48"/>
    </row>
    <row r="14" spans="1:24" ht="19.5" customHeight="1">
      <c r="P14" s="48"/>
    </row>
    <row r="15" spans="1:24" ht="19.5" customHeight="1">
      <c r="P15" s="48"/>
    </row>
    <row r="16" spans="1:24" ht="19.5" customHeight="1">
      <c r="P16" s="48"/>
    </row>
    <row r="17" spans="16:16" ht="19.5" customHeight="1">
      <c r="P17" s="48"/>
    </row>
    <row r="18" spans="16:16" ht="19.5" customHeight="1">
      <c r="P18" s="48"/>
    </row>
    <row r="19" spans="16:16" ht="19.5" customHeight="1">
      <c r="P19" s="48"/>
    </row>
    <row r="20" spans="16:16" ht="19.5" customHeight="1">
      <c r="P20" s="48"/>
    </row>
    <row r="21" spans="16:16" ht="19.5" customHeight="1">
      <c r="P21" s="48"/>
    </row>
    <row r="22" spans="16:16" ht="19.5" customHeight="1">
      <c r="P22" s="48"/>
    </row>
    <row r="23" spans="16:16" ht="19.5" customHeight="1">
      <c r="P23" s="48"/>
    </row>
    <row r="24" spans="16:16" ht="19.5" customHeight="1">
      <c r="P24" s="48"/>
    </row>
    <row r="25" spans="16:16" ht="19.5" customHeight="1">
      <c r="P25" s="48"/>
    </row>
  </sheetData>
  <mergeCells count="1">
    <mergeCell ref="A2:B2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45"/>
  </sheetPr>
  <dimension ref="A1:Y28"/>
  <sheetViews>
    <sheetView workbookViewId="0">
      <selection activeCell="AA10" sqref="AA10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9" hidden="1" customWidth="1"/>
    <col min="6" max="6" width="8.125" style="29" hidden="1" customWidth="1"/>
    <col min="7" max="7" width="9.625" style="30" hidden="1" customWidth="1"/>
    <col min="8" max="8" width="17.5" style="30" hidden="1" customWidth="1"/>
    <col min="9" max="9" width="12.5" style="31" hidden="1" customWidth="1"/>
    <col min="10" max="10" width="7" style="32" hidden="1" customWidth="1"/>
    <col min="11" max="12" width="7" style="29" hidden="1" customWidth="1"/>
    <col min="13" max="13" width="13.875" style="29" hidden="1" customWidth="1"/>
    <col min="14" max="14" width="7.875" style="29" hidden="1" customWidth="1"/>
    <col min="15" max="15" width="9.5" style="29" hidden="1" customWidth="1"/>
    <col min="16" max="16" width="6.875" style="29" hidden="1" customWidth="1"/>
    <col min="17" max="17" width="9" style="29" hidden="1" customWidth="1"/>
    <col min="18" max="18" width="5.875" style="29" hidden="1" customWidth="1"/>
    <col min="19" max="19" width="5.25" style="29" hidden="1" customWidth="1"/>
    <col min="20" max="20" width="6.5" style="29" hidden="1" customWidth="1"/>
    <col min="21" max="22" width="7" style="29" hidden="1" customWidth="1"/>
    <col min="23" max="23" width="10.625" style="29" hidden="1" customWidth="1"/>
    <col min="24" max="24" width="10.5" style="29" hidden="1" customWidth="1"/>
    <col min="25" max="25" width="7" style="29" hidden="1" customWidth="1"/>
    <col min="26" max="16384" width="7" style="29"/>
  </cols>
  <sheetData>
    <row r="1" spans="1:25" ht="20.25" customHeight="1">
      <c r="A1" s="28" t="s">
        <v>164</v>
      </c>
    </row>
    <row r="2" spans="1:25" ht="23.25">
      <c r="A2" s="216" t="s">
        <v>143</v>
      </c>
      <c r="B2" s="229"/>
      <c r="C2" s="217"/>
      <c r="G2" s="29"/>
      <c r="H2" s="29"/>
      <c r="I2" s="29"/>
    </row>
    <row r="3" spans="1:25" s="3" customFormat="1">
      <c r="A3" s="4"/>
      <c r="C3" s="33" t="s">
        <v>20</v>
      </c>
      <c r="E3" s="3">
        <v>12.11</v>
      </c>
      <c r="G3" s="3">
        <v>12.22</v>
      </c>
      <c r="J3" s="2"/>
      <c r="M3" s="3">
        <v>1.2</v>
      </c>
    </row>
    <row r="4" spans="1:25" s="24" customFormat="1" ht="43.5" customHeight="1">
      <c r="A4" s="21" t="s">
        <v>11</v>
      </c>
      <c r="B4" s="22" t="s">
        <v>12</v>
      </c>
      <c r="C4" s="23" t="s">
        <v>49</v>
      </c>
      <c r="G4" s="25" t="s">
        <v>11</v>
      </c>
      <c r="H4" s="25" t="s">
        <v>10</v>
      </c>
      <c r="I4" s="25" t="s">
        <v>9</v>
      </c>
      <c r="J4" s="26"/>
      <c r="M4" s="25" t="s">
        <v>11</v>
      </c>
      <c r="N4" s="27" t="s">
        <v>10</v>
      </c>
      <c r="O4" s="25" t="s">
        <v>9</v>
      </c>
    </row>
    <row r="5" spans="1:25" s="4" customFormat="1" ht="43.5" customHeight="1">
      <c r="A5" s="175" t="s">
        <v>50</v>
      </c>
      <c r="B5" s="175" t="s">
        <v>48</v>
      </c>
      <c r="C5" s="159">
        <v>64</v>
      </c>
      <c r="D5" s="4">
        <v>105429</v>
      </c>
      <c r="E5" s="4">
        <v>595734.14</v>
      </c>
      <c r="F5" s="4">
        <f>104401+13602</f>
        <v>118003</v>
      </c>
      <c r="G5" s="56" t="s">
        <v>8</v>
      </c>
      <c r="H5" s="56" t="s">
        <v>27</v>
      </c>
      <c r="I5" s="56">
        <v>596221.15</v>
      </c>
      <c r="J5" s="4">
        <f t="shared" ref="J5:J11" si="0">G5-A5</f>
        <v>-11</v>
      </c>
      <c r="K5" s="4">
        <f t="shared" ref="K5:K11" si="1">I5-C5</f>
        <v>596157.15</v>
      </c>
      <c r="L5" s="4">
        <v>75943</v>
      </c>
      <c r="M5" s="56" t="s">
        <v>8</v>
      </c>
      <c r="N5" s="56" t="s">
        <v>27</v>
      </c>
      <c r="O5" s="56">
        <v>643048.94999999995</v>
      </c>
      <c r="P5" s="4">
        <f t="shared" ref="P5:P11" si="2">M5-A5</f>
        <v>-11</v>
      </c>
      <c r="Q5" s="4">
        <f t="shared" ref="Q5:Q11" si="3">O5-C5</f>
        <v>642984.94999999995</v>
      </c>
      <c r="S5" s="4">
        <v>717759</v>
      </c>
      <c r="U5" s="57" t="s">
        <v>8</v>
      </c>
      <c r="V5" s="57" t="s">
        <v>27</v>
      </c>
      <c r="W5" s="57">
        <v>659380.53</v>
      </c>
      <c r="X5" s="4">
        <f t="shared" ref="X5:X11" si="4">C5-W5</f>
        <v>-659316.53</v>
      </c>
      <c r="Y5" s="4">
        <f t="shared" ref="Y5:Y11" si="5">U5-A5</f>
        <v>-11</v>
      </c>
    </row>
    <row r="6" spans="1:25" s="58" customFormat="1" ht="43.5" customHeight="1">
      <c r="A6" s="201" t="s">
        <v>15</v>
      </c>
      <c r="B6" s="202" t="s">
        <v>51</v>
      </c>
      <c r="C6" s="203">
        <v>64</v>
      </c>
      <c r="E6" s="58">
        <v>7616.62</v>
      </c>
      <c r="G6" s="59" t="s">
        <v>7</v>
      </c>
      <c r="H6" s="59" t="s">
        <v>28</v>
      </c>
      <c r="I6" s="59">
        <v>7616.62</v>
      </c>
      <c r="J6" s="58">
        <f t="shared" si="0"/>
        <v>-1107</v>
      </c>
      <c r="K6" s="58">
        <f t="shared" si="1"/>
        <v>7552.62</v>
      </c>
      <c r="M6" s="59" t="s">
        <v>7</v>
      </c>
      <c r="N6" s="59" t="s">
        <v>28</v>
      </c>
      <c r="O6" s="59">
        <v>7749.58</v>
      </c>
      <c r="P6" s="58">
        <f t="shared" si="2"/>
        <v>-1107</v>
      </c>
      <c r="Q6" s="58">
        <f t="shared" si="3"/>
        <v>7685.58</v>
      </c>
      <c r="U6" s="60" t="s">
        <v>7</v>
      </c>
      <c r="V6" s="60" t="s">
        <v>28</v>
      </c>
      <c r="W6" s="60">
        <v>8475.4699999999993</v>
      </c>
      <c r="X6" s="58">
        <f t="shared" si="4"/>
        <v>-8411.4699999999993</v>
      </c>
      <c r="Y6" s="58">
        <f t="shared" si="5"/>
        <v>-1107</v>
      </c>
    </row>
    <row r="7" spans="1:25" s="62" customFormat="1" ht="43.5" customHeight="1">
      <c r="A7" s="204" t="s">
        <v>316</v>
      </c>
      <c r="B7" s="205" t="s">
        <v>315</v>
      </c>
      <c r="C7" s="203">
        <v>55</v>
      </c>
      <c r="E7" s="62">
        <v>3922.87</v>
      </c>
      <c r="G7" s="63" t="s">
        <v>6</v>
      </c>
      <c r="H7" s="63" t="s">
        <v>29</v>
      </c>
      <c r="I7" s="63">
        <v>3922.87</v>
      </c>
      <c r="J7" s="62">
        <f t="shared" si="0"/>
        <v>-110703</v>
      </c>
      <c r="K7" s="62">
        <f t="shared" si="1"/>
        <v>3867.87</v>
      </c>
      <c r="L7" s="62">
        <v>750</v>
      </c>
      <c r="M7" s="63" t="s">
        <v>6</v>
      </c>
      <c r="N7" s="63" t="s">
        <v>29</v>
      </c>
      <c r="O7" s="63">
        <v>4041.81</v>
      </c>
      <c r="P7" s="62">
        <f t="shared" si="2"/>
        <v>-110703</v>
      </c>
      <c r="Q7" s="62">
        <f t="shared" si="3"/>
        <v>3986.81</v>
      </c>
      <c r="U7" s="64" t="s">
        <v>6</v>
      </c>
      <c r="V7" s="64" t="s">
        <v>29</v>
      </c>
      <c r="W7" s="64">
        <v>4680.9399999999996</v>
      </c>
      <c r="X7" s="62">
        <f t="shared" si="4"/>
        <v>-4625.9399999999996</v>
      </c>
      <c r="Y7" s="62">
        <f t="shared" si="5"/>
        <v>-110703</v>
      </c>
    </row>
    <row r="8" spans="1:25" s="3" customFormat="1" ht="43.5" customHeight="1">
      <c r="A8" s="200">
        <v>2120899</v>
      </c>
      <c r="B8" s="206" t="s">
        <v>317</v>
      </c>
      <c r="C8" s="203">
        <v>9</v>
      </c>
      <c r="D8" s="47"/>
      <c r="E8" s="47">
        <v>135.6</v>
      </c>
      <c r="G8" s="42" t="s">
        <v>5</v>
      </c>
      <c r="H8" s="42" t="s">
        <v>30</v>
      </c>
      <c r="I8" s="43">
        <v>135.6</v>
      </c>
      <c r="J8" s="2">
        <f t="shared" si="0"/>
        <v>-110700</v>
      </c>
      <c r="K8" s="40">
        <f t="shared" si="1"/>
        <v>126.6</v>
      </c>
      <c r="L8" s="40"/>
      <c r="M8" s="42" t="s">
        <v>5</v>
      </c>
      <c r="N8" s="42" t="s">
        <v>30</v>
      </c>
      <c r="O8" s="43">
        <v>135.6</v>
      </c>
      <c r="P8" s="2">
        <f t="shared" si="2"/>
        <v>-110700</v>
      </c>
      <c r="Q8" s="40">
        <f t="shared" si="3"/>
        <v>126.6</v>
      </c>
      <c r="U8" s="44" t="s">
        <v>5</v>
      </c>
      <c r="V8" s="44" t="s">
        <v>30</v>
      </c>
      <c r="W8" s="45">
        <v>135.6</v>
      </c>
      <c r="X8" s="3">
        <f t="shared" si="4"/>
        <v>-126.6</v>
      </c>
      <c r="Y8" s="3">
        <f t="shared" si="5"/>
        <v>-110700</v>
      </c>
    </row>
    <row r="9" spans="1:25" s="3" customFormat="1" ht="43.5" customHeight="1">
      <c r="A9" s="207">
        <v>229</v>
      </c>
      <c r="B9" s="208" t="s">
        <v>318</v>
      </c>
      <c r="C9" s="211">
        <v>5</v>
      </c>
      <c r="D9" s="40">
        <v>105429</v>
      </c>
      <c r="E9" s="41">
        <v>595734.14</v>
      </c>
      <c r="F9" s="3">
        <f>104401+13602</f>
        <v>118003</v>
      </c>
      <c r="G9" s="42" t="s">
        <v>8</v>
      </c>
      <c r="H9" s="42" t="s">
        <v>27</v>
      </c>
      <c r="I9" s="43">
        <v>596221.15</v>
      </c>
      <c r="J9" s="2">
        <f t="shared" si="0"/>
        <v>-28</v>
      </c>
      <c r="K9" s="40">
        <f t="shared" si="1"/>
        <v>596216.15</v>
      </c>
      <c r="L9" s="40">
        <v>75943</v>
      </c>
      <c r="M9" s="42" t="s">
        <v>8</v>
      </c>
      <c r="N9" s="42" t="s">
        <v>27</v>
      </c>
      <c r="O9" s="43">
        <v>643048.94999999995</v>
      </c>
      <c r="P9" s="2">
        <f t="shared" si="2"/>
        <v>-28</v>
      </c>
      <c r="Q9" s="40">
        <f t="shared" si="3"/>
        <v>643043.94999999995</v>
      </c>
      <c r="S9" s="3">
        <v>717759</v>
      </c>
      <c r="U9" s="44" t="s">
        <v>8</v>
      </c>
      <c r="V9" s="44" t="s">
        <v>27</v>
      </c>
      <c r="W9" s="45">
        <v>659380.53</v>
      </c>
      <c r="X9" s="3">
        <f t="shared" si="4"/>
        <v>-659375.53</v>
      </c>
      <c r="Y9" s="3">
        <f t="shared" si="5"/>
        <v>-28</v>
      </c>
    </row>
    <row r="10" spans="1:25" s="3" customFormat="1" ht="43.5" customHeight="1">
      <c r="A10" s="200">
        <v>22960</v>
      </c>
      <c r="B10" s="206" t="s">
        <v>319</v>
      </c>
      <c r="C10" s="211">
        <v>5</v>
      </c>
      <c r="D10" s="40"/>
      <c r="E10" s="40">
        <v>3922.87</v>
      </c>
      <c r="G10" s="42" t="s">
        <v>6</v>
      </c>
      <c r="H10" s="42" t="s">
        <v>29</v>
      </c>
      <c r="I10" s="43">
        <v>3922.87</v>
      </c>
      <c r="J10" s="2">
        <f t="shared" si="0"/>
        <v>1987141</v>
      </c>
      <c r="K10" s="40">
        <f t="shared" si="1"/>
        <v>3917.87</v>
      </c>
      <c r="L10" s="40">
        <v>750</v>
      </c>
      <c r="M10" s="42" t="s">
        <v>6</v>
      </c>
      <c r="N10" s="42" t="s">
        <v>29</v>
      </c>
      <c r="O10" s="43">
        <v>4041.81</v>
      </c>
      <c r="P10" s="2">
        <f t="shared" si="2"/>
        <v>1987141</v>
      </c>
      <c r="Q10" s="40">
        <f t="shared" si="3"/>
        <v>4036.81</v>
      </c>
      <c r="U10" s="44" t="s">
        <v>6</v>
      </c>
      <c r="V10" s="44" t="s">
        <v>29</v>
      </c>
      <c r="W10" s="45">
        <v>4680.9399999999996</v>
      </c>
      <c r="X10" s="3">
        <f t="shared" si="4"/>
        <v>-4675.9399999999996</v>
      </c>
      <c r="Y10" s="3">
        <f t="shared" si="5"/>
        <v>1987141</v>
      </c>
    </row>
    <row r="11" spans="1:25" s="3" customFormat="1" ht="43.5" customHeight="1">
      <c r="A11" s="210">
        <v>2296002</v>
      </c>
      <c r="B11" s="209" t="s">
        <v>320</v>
      </c>
      <c r="C11" s="212">
        <v>5</v>
      </c>
      <c r="D11" s="47"/>
      <c r="E11" s="47">
        <v>135.6</v>
      </c>
      <c r="G11" s="42" t="s">
        <v>5</v>
      </c>
      <c r="H11" s="42" t="s">
        <v>30</v>
      </c>
      <c r="I11" s="43">
        <v>135.6</v>
      </c>
      <c r="J11" s="2">
        <f t="shared" si="0"/>
        <v>-285803</v>
      </c>
      <c r="K11" s="40">
        <f t="shared" si="1"/>
        <v>130.6</v>
      </c>
      <c r="L11" s="40"/>
      <c r="M11" s="42" t="s">
        <v>5</v>
      </c>
      <c r="N11" s="42" t="s">
        <v>30</v>
      </c>
      <c r="O11" s="43">
        <v>135.6</v>
      </c>
      <c r="P11" s="2">
        <f t="shared" si="2"/>
        <v>-285803</v>
      </c>
      <c r="Q11" s="40">
        <f t="shared" si="3"/>
        <v>130.6</v>
      </c>
      <c r="U11" s="44" t="s">
        <v>5</v>
      </c>
      <c r="V11" s="44" t="s">
        <v>30</v>
      </c>
      <c r="W11" s="45">
        <v>135.6</v>
      </c>
      <c r="X11" s="3">
        <f t="shared" si="4"/>
        <v>-130.6</v>
      </c>
      <c r="Y11" s="3">
        <f t="shared" si="5"/>
        <v>-285803</v>
      </c>
    </row>
    <row r="12" spans="1:25" s="3" customFormat="1" ht="43.5" customHeight="1">
      <c r="A12" s="230" t="s">
        <v>52</v>
      </c>
      <c r="B12" s="231"/>
      <c r="C12" s="9">
        <v>69</v>
      </c>
      <c r="G12" s="37" t="str">
        <f>""</f>
        <v/>
      </c>
      <c r="H12" s="37" t="str">
        <f>""</f>
        <v/>
      </c>
      <c r="I12" s="37" t="str">
        <f>""</f>
        <v/>
      </c>
      <c r="J12" s="2"/>
      <c r="M12" s="37" t="str">
        <f>""</f>
        <v/>
      </c>
      <c r="N12" s="38" t="str">
        <f>""</f>
        <v/>
      </c>
      <c r="O12" s="3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8"/>
      <c r="U13" s="49" t="s">
        <v>3</v>
      </c>
      <c r="V13" s="49" t="s">
        <v>32</v>
      </c>
      <c r="W13" s="50">
        <v>19998</v>
      </c>
      <c r="X13" s="29">
        <f>C13-W13</f>
        <v>-19998</v>
      </c>
      <c r="Y13" s="29">
        <f>U13-A13</f>
        <v>232</v>
      </c>
    </row>
    <row r="14" spans="1:25" ht="19.5" customHeight="1">
      <c r="Q14" s="48"/>
      <c r="U14" s="49" t="s">
        <v>2</v>
      </c>
      <c r="V14" s="49" t="s">
        <v>33</v>
      </c>
      <c r="W14" s="50">
        <v>19998</v>
      </c>
      <c r="X14" s="29">
        <f>C14-W14</f>
        <v>-19998</v>
      </c>
      <c r="Y14" s="29">
        <f>U14-A14</f>
        <v>23203</v>
      </c>
    </row>
    <row r="15" spans="1:25" ht="19.5" customHeight="1">
      <c r="Q15" s="48"/>
      <c r="U15" s="49" t="s">
        <v>1</v>
      </c>
      <c r="V15" s="49" t="s">
        <v>34</v>
      </c>
      <c r="W15" s="50">
        <v>19998</v>
      </c>
      <c r="X15" s="29">
        <f>C15-W15</f>
        <v>-19998</v>
      </c>
      <c r="Y15" s="29">
        <f>U15-A15</f>
        <v>2320301</v>
      </c>
    </row>
    <row r="16" spans="1:25" ht="19.5" customHeight="1">
      <c r="Q16" s="48"/>
    </row>
    <row r="17" spans="17:17" ht="19.5" customHeight="1">
      <c r="Q17" s="48"/>
    </row>
    <row r="18" spans="17:17" ht="19.5" customHeight="1">
      <c r="Q18" s="48"/>
    </row>
    <row r="19" spans="17:17" ht="19.5" customHeight="1">
      <c r="Q19" s="48"/>
    </row>
    <row r="20" spans="17:17" ht="19.5" customHeight="1">
      <c r="Q20" s="48"/>
    </row>
    <row r="21" spans="17:17" ht="19.5" customHeight="1">
      <c r="Q21" s="48"/>
    </row>
    <row r="22" spans="17:17" ht="19.5" customHeight="1">
      <c r="Q22" s="48"/>
    </row>
    <row r="23" spans="17:17" ht="19.5" customHeight="1">
      <c r="Q23" s="48"/>
    </row>
    <row r="24" spans="17:17" ht="19.5" customHeight="1">
      <c r="Q24" s="48"/>
    </row>
    <row r="25" spans="17:17" ht="19.5" customHeight="1">
      <c r="Q25" s="48"/>
    </row>
    <row r="26" spans="17:17" ht="19.5" customHeight="1">
      <c r="Q26" s="48"/>
    </row>
    <row r="27" spans="17:17" ht="19.5" customHeight="1">
      <c r="Q27" s="48"/>
    </row>
    <row r="28" spans="17:17" ht="19.5" customHeight="1">
      <c r="Q28" s="48"/>
    </row>
  </sheetData>
  <mergeCells count="2">
    <mergeCell ref="A2:C2"/>
    <mergeCell ref="A12:B12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2016-12-05T02:40:21Z</dcterms:modified>
</cp:coreProperties>
</file>