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附件1-1 " sheetId="2" r:id="rId1"/>
    <sheet name="附件1-2 " sheetId="1" r:id="rId2"/>
    <sheet name="附件1-3" sheetId="3" r:id="rId3"/>
    <sheet name="附件1-4" sheetId="4" r:id="rId4"/>
  </sheets>
  <externalReferences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<sst xmlns="http://schemas.openxmlformats.org/spreadsheetml/2006/main" count="79" uniqueCount="41">
  <si>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</si>
  <si>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</si>
  <si>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</si>
  <si>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</si>
  <si>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</si>
  <si>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</si>
  <si>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</si>
  <si>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</si>
  <si>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</si>
  <si>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</si>
  <si>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发行金额</t>
  </si>
  <si>
    <t>发行时间（年/月/日）</t>
  </si>
  <si>
    <t>债券利率(%)</t>
  </si>
  <si>
    <t>债券期限</t>
  </si>
  <si>
    <t>其中：债券资金安排</t>
  </si>
  <si>
    <t>附件1-2</t>
  </si>
  <si>
    <t>债券项目资产类型</t>
  </si>
  <si>
    <t>已取得项目收益</t>
  </si>
  <si>
    <t>2022年河北省高质量发展专项债券（六期）-2022年河北省政府专项债券（十期）</t>
  </si>
  <si>
    <t>产业园区基础设施</t>
  </si>
  <si>
    <t>2022年河北省高质量发展专项债券（十九期）-2022年河北省政府专项债券（二十五期）</t>
  </si>
  <si>
    <t>2022年河北省高质量发展专项债券（二十七期）—2022年河北省政府专项债券（三十九期）</t>
  </si>
  <si>
    <t>2022年河北省高质量发展专项债券（三十八期）—2022年河北省政府专项债券（六十八期）</t>
  </si>
  <si>
    <t>2023年河北省棚户区改造专项债券（七期）—2023年河北省政府专项债券（三十期）</t>
  </si>
  <si>
    <t>198734</t>
  </si>
  <si>
    <t>其他自平衡专项债券</t>
  </si>
  <si>
    <t>2023-08-10</t>
  </si>
  <si>
    <t>5年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</si>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</sst>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  <numFmt numFmtId="44" formatCode="_ &quot;￥&quot;* #,##0.00_ ;_ &quot;￥&quot;* \-#,##0.00_ ;_ &quot;￥&quot;* &quot;-&quot;??_ ;_ @_ "/>
    <numFmt numFmtId="177" formatCode="0_ "/>
    <numFmt numFmtId="178" formatCode="0.00_);[Red]\(0.00\)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2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2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0" borderId="31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6" fillId="22" borderId="3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1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8" fillId="0" borderId="12" xfId="49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right" vertical="center" wrapText="1"/>
    </xf>
    <xf numFmtId="0" fontId="5" fillId="0" borderId="25" xfId="0" applyNumberFormat="1" applyFont="1" applyFill="1" applyBorder="1" applyAlignment="1">
      <alignment horizontal="right"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ushui%20AnyShare%20(2)\1.&#25991;&#26723;&#34920;&#26684;&#22270;&#29255;\&#39044;&#31639;&#32929;\2023&#24180;&#24403;&#24180;&#36164;&#26009;\09&#20538;&#21153;&#31649;&#29702;\15&#20538;&#21048;&#20449;&#24687;&#20844;&#24320;\2023&#25919;&#24220;&#20538;&#21153;&#20449;&#24687;&#20844;&#24320;&#36164;&#26009;\&#36130;&#25919;&#20538;&#21048;&#20449;&#24687;&#20844;&#24320;&#25968;&#25454;\&#38468;&#20214;1&#65306;2023&#24180;&#25919;&#24220;&#20538;&#21048;&#23384;&#32493;&#26399;&#20449;&#24687;&#20844;&#2432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xushui%20AnyShare%20(2)\1.&#25991;&#26723;&#34920;&#26684;&#22270;&#29255;\&#39044;&#31639;&#32929;\2024&#24180;&#24403;&#24180;&#36164;&#26009;\09&#20538;&#21153;&#31649;&#29702;\18&#20538;&#21153;&#23384;&#32493;&#26399;&#20844;&#24320;\01&#38468;&#20214;1&#65306;2024&#24180;&#25919;&#24220;&#20538;&#21048;&#23384;&#32493;&#26399;&#20449;&#24687;&#20844;&#24320;&#34920;%20(&#19979;&#2145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 refreshError="1"/>
      <sheetData sheetId="1" refreshError="1"/>
      <sheetData sheetId="2" refreshError="1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"/>
      <sheetName val="附件1-1 (下发)"/>
      <sheetName val="附件1-2"/>
      <sheetName val="附件1-2 (下发)"/>
      <sheetName val="附件1-3"/>
      <sheetName val="附件1-4"/>
      <sheetName val="附件1-5"/>
      <sheetName val="附件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H16" sqref="H16"/>
    </sheetView>
  </sheetViews>
  <sheetFormatPr defaultColWidth="10" defaultRowHeight="13.5" outlineLevelRow="7"/>
  <cols>
    <col min="1" max="1" width="37.5" customWidth="1"/>
    <col min="2" max="2" width="13.875" customWidth="1"/>
    <col min="3" max="3" width="15.75" customWidth="1"/>
    <col min="4" max="4" width="10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6"/>
      <c r="B3" s="36"/>
      <c r="C3" s="36"/>
      <c r="D3" s="36"/>
      <c r="E3" s="36"/>
      <c r="F3" s="36"/>
      <c r="G3" s="36"/>
      <c r="I3" s="36"/>
      <c r="J3" s="36"/>
      <c r="K3" s="36"/>
      <c r="L3" s="3" t="s">
        <v>2</v>
      </c>
    </row>
    <row r="4" ht="18" customHeight="1" spans="1:12">
      <c r="A4" s="37"/>
      <c r="B4" s="38" t="s">
        <v>3</v>
      </c>
      <c r="C4" s="38"/>
      <c r="D4" s="38"/>
      <c r="E4" s="38"/>
      <c r="F4" s="38"/>
      <c r="G4" s="38"/>
      <c r="H4" s="46" t="s">
        <v>4</v>
      </c>
      <c r="I4" s="46"/>
      <c r="J4" s="47" t="s">
        <v>5</v>
      </c>
      <c r="K4" s="47"/>
      <c r="L4" s="48" t="s">
        <v>6</v>
      </c>
    </row>
    <row r="5" ht="27.2" customHeight="1" spans="1:12">
      <c r="A5" s="40" t="s">
        <v>7</v>
      </c>
      <c r="B5" s="41" t="s">
        <v>8</v>
      </c>
      <c r="C5" s="41" t="s">
        <v>9</v>
      </c>
      <c r="D5" s="41" t="s">
        <v>10</v>
      </c>
      <c r="E5" s="41" t="s">
        <v>11</v>
      </c>
      <c r="F5" s="41" t="s">
        <v>12</v>
      </c>
      <c r="G5" s="41" t="s">
        <v>13</v>
      </c>
      <c r="H5" s="8"/>
      <c r="I5" s="41" t="s">
        <v>14</v>
      </c>
      <c r="J5" s="8"/>
      <c r="K5" s="41" t="s">
        <v>14</v>
      </c>
      <c r="L5" s="50"/>
    </row>
    <row r="6" customFormat="1" ht="14.25" customHeight="1" spans="1:15">
      <c r="A6" s="15"/>
      <c r="B6" s="15"/>
      <c r="C6" s="15"/>
      <c r="D6" s="33"/>
      <c r="E6" s="15"/>
      <c r="F6" s="43"/>
      <c r="G6" s="15"/>
      <c r="H6" s="55"/>
      <c r="I6" s="55"/>
      <c r="J6" s="55"/>
      <c r="K6" s="55"/>
      <c r="L6" s="56"/>
      <c r="M6" s="36"/>
      <c r="N6" s="36"/>
      <c r="O6" s="36"/>
    </row>
    <row r="7" customFormat="1" ht="14.25" customHeight="1" spans="1:16">
      <c r="A7" s="15"/>
      <c r="B7" s="15"/>
      <c r="C7" s="15"/>
      <c r="D7" s="33"/>
      <c r="E7" s="15"/>
      <c r="F7" s="43"/>
      <c r="G7" s="15"/>
      <c r="H7" s="55"/>
      <c r="I7" s="55"/>
      <c r="J7" s="55"/>
      <c r="K7" s="55"/>
      <c r="L7" s="56"/>
      <c r="M7" s="36"/>
      <c r="N7" s="36"/>
      <c r="O7" s="36"/>
      <c r="P7" s="36"/>
    </row>
    <row r="8" customFormat="1" ht="14.25" customHeight="1" spans="1:15">
      <c r="A8" s="15"/>
      <c r="B8" s="15"/>
      <c r="C8" s="15"/>
      <c r="D8" s="33"/>
      <c r="E8" s="15"/>
      <c r="F8" s="43"/>
      <c r="G8" s="15"/>
      <c r="H8" s="55"/>
      <c r="I8" s="55"/>
      <c r="J8" s="55"/>
      <c r="K8" s="55"/>
      <c r="L8" s="56"/>
      <c r="M8" s="36"/>
      <c r="N8" s="36"/>
      <c r="O8" s="36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6" sqref="D16"/>
    </sheetView>
  </sheetViews>
  <sheetFormatPr defaultColWidth="10" defaultRowHeight="13.5"/>
  <cols>
    <col min="1" max="1" width="37.5" customWidth="1"/>
    <col min="2" max="2" width="11.37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1" t="s">
        <v>15</v>
      </c>
    </row>
    <row r="2" ht="27.95" customHeight="1" spans="1:1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4.25" customHeight="1" spans="1:14">
      <c r="A3" s="36"/>
      <c r="B3" s="36"/>
      <c r="C3" s="36"/>
      <c r="D3" s="36"/>
      <c r="E3" s="36"/>
      <c r="F3" s="36"/>
      <c r="G3" s="36"/>
      <c r="J3" s="36"/>
      <c r="K3" s="36"/>
      <c r="L3" s="36"/>
      <c r="N3" s="3" t="s">
        <v>2</v>
      </c>
    </row>
    <row r="4" ht="18" customHeight="1" spans="1:14">
      <c r="A4" s="37"/>
      <c r="B4" s="38" t="s">
        <v>3</v>
      </c>
      <c r="C4" s="38"/>
      <c r="D4" s="38"/>
      <c r="E4" s="38"/>
      <c r="F4" s="38"/>
      <c r="G4" s="38"/>
      <c r="H4" s="39" t="s">
        <v>16</v>
      </c>
      <c r="I4" s="46" t="s">
        <v>4</v>
      </c>
      <c r="J4" s="46"/>
      <c r="K4" s="47" t="s">
        <v>5</v>
      </c>
      <c r="L4" s="47"/>
      <c r="M4" s="47" t="s">
        <v>17</v>
      </c>
      <c r="N4" s="48" t="s">
        <v>6</v>
      </c>
    </row>
    <row r="5" customFormat="1" ht="27.2" customHeight="1" spans="1:14">
      <c r="A5" s="40" t="s">
        <v>7</v>
      </c>
      <c r="B5" s="41" t="s">
        <v>8</v>
      </c>
      <c r="C5" s="41" t="s">
        <v>9</v>
      </c>
      <c r="D5" s="41" t="s">
        <v>10</v>
      </c>
      <c r="E5" s="41" t="s">
        <v>11</v>
      </c>
      <c r="F5" s="41" t="s">
        <v>12</v>
      </c>
      <c r="G5" s="41" t="s">
        <v>13</v>
      </c>
      <c r="H5" s="42"/>
      <c r="I5" s="8"/>
      <c r="J5" s="41" t="s">
        <v>14</v>
      </c>
      <c r="K5" s="25"/>
      <c r="L5" s="41" t="s">
        <v>14</v>
      </c>
      <c r="M5" s="49"/>
      <c r="N5" s="50"/>
    </row>
    <row r="6" customFormat="1" ht="27.2" customHeight="1" spans="1:14">
      <c r="A6" s="15" t="s">
        <v>18</v>
      </c>
      <c r="B6" s="15" t="str">
        <f>VLOOKUP(A6,'[1]附件1-2'!A:B,2,FALSE)</f>
        <v>2205329</v>
      </c>
      <c r="C6" s="15" t="str">
        <f>VLOOKUP(B6,'[1]附件1-2'!B:C,2,FALSE)</f>
        <v>其他自平衡专项债券</v>
      </c>
      <c r="D6" s="16">
        <v>30000</v>
      </c>
      <c r="E6" s="15" t="str">
        <f>VLOOKUP(B6,'[1]附件1-2'!B:F,5,FALSE)</f>
        <v>2022-02-28</v>
      </c>
      <c r="F6" s="43" t="str">
        <f>VLOOKUP(B6,'[1]附件1-2'!B:G,6,FALSE)</f>
        <v>3.27</v>
      </c>
      <c r="G6" s="44" t="str">
        <f>VLOOKUP(B6,'[1]附件1-2'!B:H,7,FALSE)</f>
        <v>15年</v>
      </c>
      <c r="H6" s="45" t="s">
        <v>19</v>
      </c>
      <c r="I6" s="51">
        <v>172949</v>
      </c>
      <c r="J6" s="16">
        <v>100000</v>
      </c>
      <c r="K6" s="16">
        <v>100000</v>
      </c>
      <c r="L6" s="16">
        <v>100000</v>
      </c>
      <c r="M6" s="16"/>
      <c r="N6" s="52"/>
    </row>
    <row r="7" customFormat="1" ht="27.2" customHeight="1" spans="1:14">
      <c r="A7" s="15" t="s">
        <v>20</v>
      </c>
      <c r="B7" s="15" t="str">
        <f>VLOOKUP(A7,'[1]附件1-2'!A:B,2,FALSE)</f>
        <v>2205545</v>
      </c>
      <c r="C7" s="15" t="str">
        <f>VLOOKUP(B7,'[1]附件1-2'!B:C,2,FALSE)</f>
        <v>其他自平衡专项债券</v>
      </c>
      <c r="D7" s="16">
        <v>30000</v>
      </c>
      <c r="E7" s="15" t="str">
        <f>VLOOKUP(B7,'[1]附件1-2'!B:F,5,FALSE)</f>
        <v>2022-03-31</v>
      </c>
      <c r="F7" s="43" t="str">
        <f>VLOOKUP(B7,'[1]附件1-2'!B:G,6,FALSE)</f>
        <v>3.34</v>
      </c>
      <c r="G7" s="44" t="str">
        <f>VLOOKUP(B7,'[1]附件1-2'!B:H,7,FALSE)</f>
        <v>20年</v>
      </c>
      <c r="H7" s="45" t="s">
        <v>19</v>
      </c>
      <c r="I7" s="51">
        <v>51817</v>
      </c>
      <c r="J7" s="16">
        <v>30000</v>
      </c>
      <c r="K7" s="16">
        <v>30000</v>
      </c>
      <c r="L7" s="16">
        <v>30000</v>
      </c>
      <c r="M7" s="53"/>
      <c r="N7" s="52"/>
    </row>
    <row r="8" customFormat="1" ht="27.2" customHeight="1" spans="1:14">
      <c r="A8" s="15" t="s">
        <v>21</v>
      </c>
      <c r="B8" s="15" t="str">
        <f>VLOOKUP(A8,'[1]附件1-2'!A:B,2,FALSE)</f>
        <v>2205919</v>
      </c>
      <c r="C8" s="15" t="str">
        <f>VLOOKUP(B8,'[1]附件1-2'!B:C,2,FALSE)</f>
        <v>其他自平衡专项债券</v>
      </c>
      <c r="D8" s="16">
        <v>55000</v>
      </c>
      <c r="E8" s="15" t="str">
        <f>VLOOKUP(B8,'[1]附件1-2'!B:F,5,FALSE)</f>
        <v>2022-05-27</v>
      </c>
      <c r="F8" s="43" t="str">
        <f>VLOOKUP(B8,'[1]附件1-2'!B:G,6,FALSE)</f>
        <v>3.16</v>
      </c>
      <c r="G8" s="44" t="str">
        <f>VLOOKUP(B8,'[1]附件1-2'!B:H,7,FALSE)</f>
        <v>15年</v>
      </c>
      <c r="H8" s="45" t="s">
        <v>19</v>
      </c>
      <c r="I8" s="51">
        <v>83000</v>
      </c>
      <c r="J8" s="16">
        <v>55000</v>
      </c>
      <c r="K8" s="16">
        <v>55000</v>
      </c>
      <c r="L8" s="16">
        <v>55000</v>
      </c>
      <c r="M8" s="53"/>
      <c r="N8" s="52"/>
    </row>
    <row r="9" customFormat="1" ht="27.2" customHeight="1" spans="1:14">
      <c r="A9" s="15" t="s">
        <v>22</v>
      </c>
      <c r="B9" s="15" t="str">
        <f>VLOOKUP(A9,'[1]附件1-2'!A:B,2,FALSE)</f>
        <v>809021</v>
      </c>
      <c r="C9" s="15" t="str">
        <f>VLOOKUP(B9,'[1]附件1-2'!B:C,2,FALSE)</f>
        <v>其他自平衡专项债券</v>
      </c>
      <c r="D9" s="16">
        <v>17100</v>
      </c>
      <c r="E9" s="15" t="str">
        <f>VLOOKUP(B9,'[1]附件1-2'!B:F,5,FALSE)</f>
        <v>2022-10-20</v>
      </c>
      <c r="F9" s="43" t="str">
        <f>VLOOKUP(B9,'[1]附件1-2'!B:G,6,FALSE)</f>
        <v>2.98</v>
      </c>
      <c r="G9" s="44" t="str">
        <f>VLOOKUP(B9,'[1]附件1-2'!B:H,7,FALSE)</f>
        <v>15年</v>
      </c>
      <c r="H9" s="45" t="s">
        <v>19</v>
      </c>
      <c r="I9" s="51">
        <v>97916</v>
      </c>
      <c r="J9" s="16">
        <v>17100</v>
      </c>
      <c r="K9" s="16">
        <v>17100</v>
      </c>
      <c r="L9" s="16">
        <v>17100</v>
      </c>
      <c r="M9" s="53"/>
      <c r="N9" s="52"/>
    </row>
    <row r="10" customFormat="1" ht="27.2" customHeight="1" spans="1:14">
      <c r="A10" s="15" t="s">
        <v>23</v>
      </c>
      <c r="B10" s="15" t="s">
        <v>24</v>
      </c>
      <c r="C10" s="15" t="s">
        <v>25</v>
      </c>
      <c r="D10" s="16">
        <v>1462</v>
      </c>
      <c r="E10" s="15" t="s">
        <v>26</v>
      </c>
      <c r="F10" s="43">
        <v>2.53</v>
      </c>
      <c r="G10" s="44" t="s">
        <v>27</v>
      </c>
      <c r="H10" s="45" t="s">
        <v>19</v>
      </c>
      <c r="I10" s="54">
        <v>1462</v>
      </c>
      <c r="J10" s="16">
        <v>1462</v>
      </c>
      <c r="K10" s="16">
        <v>1462</v>
      </c>
      <c r="L10" s="16">
        <v>1462</v>
      </c>
      <c r="M10" s="53"/>
      <c r="N10" s="52"/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 H7 H8 H9 H10">
      <formula1>'[2]附件1-5'!#REF!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5" topLeftCell="A6" activePane="bottomLeft" state="frozen"/>
      <selection/>
      <selection pane="bottomLeft" activeCell="H16" sqref="H16"/>
    </sheetView>
  </sheetViews>
  <sheetFormatPr defaultColWidth="10" defaultRowHeight="13.5" outlineLevelCol="4"/>
  <cols>
    <col min="1" max="1" width="10.125" style="19" customWidth="1"/>
    <col min="2" max="2" width="34.625" customWidth="1"/>
    <col min="3" max="3" width="11.5" customWidth="1"/>
    <col min="4" max="4" width="33.875" customWidth="1"/>
    <col min="5" max="5" width="15.75" customWidth="1"/>
    <col min="6" max="6" width="9.75" customWidth="1"/>
  </cols>
  <sheetData>
    <row r="1" ht="15" customHeight="1" spans="1:1">
      <c r="A1" s="20" t="s">
        <v>28</v>
      </c>
    </row>
    <row r="2" ht="29.25" customHeight="1" spans="1:5">
      <c r="A2" s="2" t="s">
        <v>29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21" t="s">
        <v>30</v>
      </c>
      <c r="B4" s="22" t="s">
        <v>31</v>
      </c>
      <c r="C4" s="22"/>
      <c r="D4" s="23" t="s">
        <v>32</v>
      </c>
      <c r="E4" s="24"/>
    </row>
    <row r="5" ht="19.5" customHeight="1" spans="1:5">
      <c r="A5" s="21"/>
      <c r="B5" s="25" t="s">
        <v>7</v>
      </c>
      <c r="C5" s="25" t="s">
        <v>33</v>
      </c>
      <c r="D5" s="26" t="s">
        <v>34</v>
      </c>
      <c r="E5" s="27" t="s">
        <v>33</v>
      </c>
    </row>
    <row r="6" ht="44" customHeight="1" spans="1:5">
      <c r="A6" s="28" t="s">
        <v>35</v>
      </c>
      <c r="B6" s="29"/>
      <c r="C6" s="30"/>
      <c r="D6" s="31"/>
      <c r="E6" s="30"/>
    </row>
    <row r="7" s="18" customFormat="1" ht="44" customHeight="1" spans="1:5">
      <c r="A7" s="32"/>
      <c r="B7" s="15"/>
      <c r="C7" s="33"/>
      <c r="D7" s="34"/>
      <c r="E7" s="33"/>
    </row>
    <row r="8" s="18" customFormat="1" ht="44" customHeight="1" spans="1:5">
      <c r="A8" s="32"/>
      <c r="B8" s="15"/>
      <c r="C8" s="33"/>
      <c r="D8" s="34"/>
      <c r="E8" s="33"/>
    </row>
    <row r="9" s="18" customFormat="1" ht="44" customHeight="1" spans="1:5">
      <c r="A9" s="32"/>
      <c r="B9" s="15"/>
      <c r="C9" s="33"/>
      <c r="D9" s="34"/>
      <c r="E9" s="33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:D9"/>
  </dataValidations>
  <pageMargins left="0.75" right="0.75" top="0.511805555555556" bottom="0.268999993801117" header="0" footer="0"/>
  <pageSetup paperSize="9" scale="8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E10" sqref="E10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36</v>
      </c>
    </row>
    <row r="2" ht="29.25" customHeight="1" spans="1:5">
      <c r="A2" s="2" t="s">
        <v>37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30</v>
      </c>
      <c r="B4" s="5" t="s">
        <v>38</v>
      </c>
      <c r="C4" s="5"/>
      <c r="D4" s="6" t="s">
        <v>39</v>
      </c>
      <c r="E4" s="7"/>
    </row>
    <row r="5" ht="19.5" customHeight="1" spans="1:5">
      <c r="A5" s="4"/>
      <c r="B5" s="8" t="s">
        <v>7</v>
      </c>
      <c r="C5" s="8" t="s">
        <v>33</v>
      </c>
      <c r="D5" s="9" t="s">
        <v>34</v>
      </c>
      <c r="E5" s="10" t="s">
        <v>33</v>
      </c>
    </row>
    <row r="6" ht="26" customHeight="1" spans="1:5">
      <c r="A6" s="11" t="s">
        <v>35</v>
      </c>
      <c r="B6" s="12"/>
      <c r="C6" s="13">
        <f>SUM(C7:C11)</f>
        <v>133562</v>
      </c>
      <c r="D6" s="14"/>
      <c r="E6" s="13">
        <f>SUM(E7:E11)</f>
        <v>133562</v>
      </c>
    </row>
    <row r="7" ht="39" customHeight="1" spans="1:5">
      <c r="A7" s="11">
        <v>1</v>
      </c>
      <c r="B7" s="15" t="s">
        <v>18</v>
      </c>
      <c r="C7" s="16">
        <v>30000</v>
      </c>
      <c r="D7" s="17" t="s">
        <v>40</v>
      </c>
      <c r="E7" s="16">
        <v>30000</v>
      </c>
    </row>
    <row r="8" ht="39" customHeight="1" spans="1:5">
      <c r="A8" s="11">
        <v>2</v>
      </c>
      <c r="B8" s="15" t="s">
        <v>20</v>
      </c>
      <c r="C8" s="16">
        <v>30000</v>
      </c>
      <c r="D8" s="17" t="s">
        <v>40</v>
      </c>
      <c r="E8" s="16">
        <v>30000</v>
      </c>
    </row>
    <row r="9" ht="39" customHeight="1" spans="1:5">
      <c r="A9" s="11">
        <v>3</v>
      </c>
      <c r="B9" s="15" t="s">
        <v>21</v>
      </c>
      <c r="C9" s="16">
        <v>55000</v>
      </c>
      <c r="D9" s="17" t="s">
        <v>40</v>
      </c>
      <c r="E9" s="16">
        <v>55000</v>
      </c>
    </row>
    <row r="10" ht="39" customHeight="1" spans="1:5">
      <c r="A10" s="11">
        <v>4</v>
      </c>
      <c r="B10" s="15" t="s">
        <v>22</v>
      </c>
      <c r="C10" s="16">
        <v>17100</v>
      </c>
      <c r="D10" s="17" t="s">
        <v>40</v>
      </c>
      <c r="E10" s="16">
        <v>17100</v>
      </c>
    </row>
    <row r="11" ht="39" customHeight="1" spans="1:5">
      <c r="A11" s="11">
        <v>5</v>
      </c>
      <c r="B11" s="15" t="s">
        <v>23</v>
      </c>
      <c r="C11" s="16">
        <v>1462</v>
      </c>
      <c r="D11" s="17" t="s">
        <v>40</v>
      </c>
      <c r="E11" s="16">
        <v>1462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2024-06-14T02:06:00Z</dcterms:created>
  <dcterms:modified xsi:type="dcterms:W3CDTF">2024-06-28T03:16:17Z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E9960FB4C3CA450888286DA9499ED27F</vt:lpwstr>
  </property>
  <property fmtid="{D5CDD505-2E9C-101B-9397-08002B2CF9AE}" pid="3" name="KSOProductBuildVer">
    <vt:lpwstr>2052-11.8.2.10912</vt:lpwstr>
  </property>
</Properties>
</file>