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750" activeTab="3"/>
  </bookViews>
  <sheets>
    <sheet name="附件1-1 " sheetId="2" r:id="rId1"/>
    <sheet name="附件1-2" sheetId="1" r:id="rId2"/>
    <sheet name="附件1-3" sheetId="3" r:id="rId3"/>
    <sheet name="附件1-4" sheetId="4" r:id="rId4"/>
  </sheets>
  <externalReferences>
    <externalReference r:id="rId5"/>
  </externalReferences>
  <definedNames>
    <definedName name="_xlnm._FilterDatabase" localSheetId="0" hidden="1">'附件1-1 '!$A$5:$Q$8</definedName>
    <definedName name="_xlnm._FilterDatabase" localSheetId="1" hidden="1">'附件1-2'!$A$5:$N$11</definedName>
  </definedNames>
  <calcPr calcId="145621"/>
</workbook>
</file>

<file path=xl/calcChain.xml><?xml version="1.0" encoding="utf-8"?>
<calcChain xmlns="http://schemas.openxmlformats.org/spreadsheetml/2006/main">
  <c r="K6" i="1" l="1"/>
  <c r="E6" i="4"/>
  <c r="C6" i="4"/>
  <c r="B10" i="1"/>
  <c r="G10" i="1" s="1"/>
  <c r="L9" i="1"/>
  <c r="K9" i="1"/>
  <c r="F9" i="1"/>
  <c r="C9" i="1"/>
  <c r="B9" i="1"/>
  <c r="G9" i="1" s="1"/>
  <c r="L8" i="1"/>
  <c r="K8" i="1" s="1"/>
  <c r="B8" i="1"/>
  <c r="G8" i="1" s="1"/>
  <c r="L7" i="1"/>
  <c r="K7" i="1"/>
  <c r="F7" i="1"/>
  <c r="C7" i="1"/>
  <c r="B7" i="1"/>
  <c r="G7" i="1" s="1"/>
  <c r="E7" i="1" l="1"/>
  <c r="C8" i="1"/>
  <c r="F8" i="1"/>
  <c r="E9" i="1"/>
  <c r="C10" i="1"/>
  <c r="F10" i="1"/>
  <c r="E8" i="1"/>
  <c r="E10" i="1"/>
</calcChain>
</file>

<file path=xl/sharedStrings.xml><?xml version="1.0" encoding="utf-8"?>
<sst xmlns="http://schemas.openxmlformats.org/spreadsheetml/2006/main" count="83" uniqueCount="48">
  <si>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</si>
  <si>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</si>
  <si>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</si>
  <si>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</si>
  <si>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</si>
  <si>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</si>
  <si>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</si>
  <si>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</si>
  <si>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</si>
  <si>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</si>
  <si>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</si>
  <si>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项目单位</t>
  </si>
  <si>
    <t>项目名称</t>
  </si>
  <si>
    <t>发行时间（年/月/日）</t>
  </si>
  <si>
    <t>债券利率(%)</t>
  </si>
  <si>
    <t>债券期限</t>
  </si>
  <si>
    <t>其中：债券资金安排</t>
  </si>
  <si>
    <r>
      <rPr>
        <sz val="11"/>
        <color indexed="8"/>
        <rFont val="宋体"/>
        <family val="3"/>
        <charset val="134"/>
        <scheme val="minor"/>
      </rPr>
      <t>备注：公开附件1-1至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-4，附件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-5、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</si>
  <si>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</si>
  <si>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</si>
  <si>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</si>
  <si>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</si>
  <si>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2021年河北省市政和产业园区基础设施建设专项债券（三期）-2021年河北省政府专项债券（四十六期）</t>
  </si>
  <si>
    <t>2171167</t>
  </si>
  <si>
    <t>其他自平衡专项债券</t>
  </si>
  <si>
    <t>2021-10-29</t>
  </si>
  <si>
    <t>3.49</t>
  </si>
  <si>
    <t>15年</t>
  </si>
  <si>
    <t>市政基础设施类资产</t>
  </si>
  <si>
    <t>2022年河北省高质量发展专项债券（六期）-2022年河北省政府专项债券（十期）</t>
  </si>
  <si>
    <t>2022年河北省高质量发展专项债券（十九期）-2022年河北省政府专项债券（二十五期）</t>
  </si>
  <si>
    <t>2022年河北省高质量发展专项债券（二十七期）—2022年河北省政府专项债券（三十九期）</t>
  </si>
  <si>
    <t>2022年河北省高质量发展专项债券（三十八期）—2022年河北省政府专项债券（六十八期）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</si>
  <si>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</si>
  <si>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</si>
  <si>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</si>
  <si>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</si>
  <si>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</si>
  <si>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</si>
  <si>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</si>
  <si>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</si>
  <si>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</si>
  <si>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family val="3"/>
        <charset val="134"/>
        <scheme val="minor"/>
      </rPr>
      <t>备注：支出功能分类按照附件</t>
    </r>
    <r>
      <rPr>
        <sz val="11"/>
        <color indexed="8"/>
        <rFont val="宋体"/>
        <family val="3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</si>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</sst>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1">
    <font>
      <sz val="11"/>
      <color indexed="8"/>
      <name val="宋体"/>
      <charset val="1"/>
      <scheme val="minor"/>
    </font>
    <font>
      <sz val="9"/>
      <name val="黑体"/>
      <family val="3"/>
      <charset val="134"/>
    </font>
    <font>
      <b/>
      <sz val="15"/>
      <name val="微软雅黑"/>
      <family val="2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78" fontId="5" fillId="0" borderId="9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12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8" fontId="9" fillId="0" borderId="8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ushui%20AnyShare%20(2)/1.&#25991;&#26723;&#34920;&#26684;&#22270;&#29255;/&#39044;&#31639;&#32929;/2023&#24180;&#24403;&#24180;&#36164;&#26009;/09&#20538;&#21153;&#31649;&#29702;/15&#20538;&#21048;&#20449;&#24687;&#20844;&#24320;/&#38468;&#20214;1&#65306;2023&#24180;&#25919;&#24220;&#20538;&#21048;&#23384;&#32493;&#26399;&#20449;&#24687;&#20844;&#2432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-1(上报）"/>
      <sheetName val="附件1-1 (分项目单位填报)"/>
      <sheetName val="附件1-2"/>
      <sheetName val="附件1-2 （分项目系统拆分填报)"/>
      <sheetName val="附件1-3（上报）"/>
      <sheetName val="附件1-4（上报）"/>
      <sheetName val="附件1-5"/>
      <sheetName val="附件1-6"/>
    </sheetNames>
    <sheetDataSet>
      <sheetData sheetId="0"/>
      <sheetData sheetId="1"/>
      <sheetData sheetId="2">
        <row r="1">
          <cell r="A1" t="str">
            <v>附件1-2</v>
          </cell>
        </row>
        <row r="2">
          <cell r="A2" t="str">
            <v>2021年——2022年发行的新增地方政府专项债券情况表</v>
          </cell>
        </row>
        <row r="4">
          <cell r="B4" t="str">
            <v>债券基本信息</v>
          </cell>
        </row>
        <row r="5">
          <cell r="A5" t="str">
            <v>债券名称</v>
          </cell>
          <cell r="B5" t="str">
            <v>债券编码</v>
          </cell>
          <cell r="C5" t="str">
            <v>债券类型</v>
          </cell>
          <cell r="D5" t="str">
            <v>债券规模</v>
          </cell>
          <cell r="F5" t="str">
            <v>发行时间（年/月/日）</v>
          </cell>
          <cell r="G5" t="str">
            <v>债券利率(%)</v>
          </cell>
          <cell r="H5" t="str">
            <v>债券期限</v>
          </cell>
        </row>
        <row r="6">
          <cell r="A6" t="str">
            <v>2021年河北省政府再融资专项债券（二期）-2021年河北省政府专项债券（五期）</v>
          </cell>
          <cell r="B6" t="str">
            <v>173642</v>
          </cell>
          <cell r="C6" t="str">
            <v>普通专项债券</v>
          </cell>
          <cell r="D6">
            <v>0</v>
          </cell>
          <cell r="F6" t="str">
            <v>2021-05-12</v>
          </cell>
          <cell r="G6" t="str">
            <v>3.4</v>
          </cell>
          <cell r="H6" t="str">
            <v>10年</v>
          </cell>
        </row>
        <row r="7">
          <cell r="A7" t="str">
            <v>2021年河北省政府再融资专项债券（三期）-2021年河北省政府专项债券（二十期）</v>
          </cell>
          <cell r="B7" t="str">
            <v>2105549</v>
          </cell>
          <cell r="C7" t="str">
            <v>普通专项债券</v>
          </cell>
          <cell r="D7">
            <v>0</v>
          </cell>
          <cell r="F7" t="str">
            <v>2021-07-30</v>
          </cell>
          <cell r="G7" t="str">
            <v>3.04</v>
          </cell>
          <cell r="H7" t="str">
            <v>7年</v>
          </cell>
        </row>
        <row r="8">
          <cell r="A8" t="str">
            <v>2022年河北省高质量发展专项债券（十一期）-2022年河北省政府专项债券（十七期）</v>
          </cell>
          <cell r="B8" t="str">
            <v>2205391</v>
          </cell>
          <cell r="C8" t="str">
            <v>其他自平衡专项债券</v>
          </cell>
          <cell r="D8">
            <v>1500</v>
          </cell>
          <cell r="F8" t="str">
            <v>2022-03-11</v>
          </cell>
          <cell r="G8" t="str">
            <v>2.98</v>
          </cell>
          <cell r="H8" t="str">
            <v>10年</v>
          </cell>
        </row>
        <row r="9">
          <cell r="A9" t="str">
            <v>2022年河北省高质量发展专项债券（十七期）-2022年河北省政府专项债券（二十三期）</v>
          </cell>
          <cell r="B9" t="str">
            <v>2205543</v>
          </cell>
          <cell r="C9" t="str">
            <v>其他自平衡专项债券</v>
          </cell>
          <cell r="D9">
            <v>1800</v>
          </cell>
          <cell r="F9" t="str">
            <v>2022-03-31</v>
          </cell>
          <cell r="G9" t="str">
            <v>2.94</v>
          </cell>
          <cell r="H9" t="str">
            <v>10年</v>
          </cell>
        </row>
        <row r="10">
          <cell r="A10" t="str">
            <v>2021年河北省高质量发展专项债券（二十二期）-2021年河北省政府专项债券（四十九期）</v>
          </cell>
          <cell r="B10" t="str">
            <v>2171289</v>
          </cell>
          <cell r="C10" t="str">
            <v>其他自平衡专项债券</v>
          </cell>
          <cell r="D10">
            <v>1900</v>
          </cell>
          <cell r="F10" t="str">
            <v>2021-11-19</v>
          </cell>
          <cell r="G10" t="str">
            <v>3.18</v>
          </cell>
          <cell r="H10" t="str">
            <v>10年</v>
          </cell>
        </row>
        <row r="11">
          <cell r="A11" t="str">
            <v>2022年河北省高质量发展专项债券（二十六期）—2022年河北省政府专项债券（三十八期）</v>
          </cell>
          <cell r="B11" t="str">
            <v>2205918</v>
          </cell>
          <cell r="C11" t="str">
            <v>其他自平衡专项债券</v>
          </cell>
          <cell r="D11">
            <v>2700</v>
          </cell>
          <cell r="F11" t="str">
            <v>2022-05-27</v>
          </cell>
          <cell r="G11" t="str">
            <v>2.86</v>
          </cell>
          <cell r="H11" t="str">
            <v>10年</v>
          </cell>
        </row>
        <row r="12">
          <cell r="A12" t="str">
            <v>2021年河北省高质量发展专项债券（二十三期）-2021年河北省政府专项债券（五十期）</v>
          </cell>
          <cell r="B12" t="str">
            <v>2171290</v>
          </cell>
          <cell r="C12" t="str">
            <v>其他自平衡专项债券</v>
          </cell>
          <cell r="D12">
            <v>4800</v>
          </cell>
          <cell r="F12" t="str">
            <v>2021-11-19</v>
          </cell>
          <cell r="G12" t="str">
            <v>3.42</v>
          </cell>
          <cell r="H12" t="str">
            <v>15年</v>
          </cell>
        </row>
        <row r="13">
          <cell r="A13" t="str">
            <v>2021年河北省高质量发展专项债券（四期）-2021年河北省政府专项债券（十六期）</v>
          </cell>
          <cell r="B13" t="str">
            <v>173785</v>
          </cell>
          <cell r="C13" t="str">
            <v>其他自平衡专项债券</v>
          </cell>
          <cell r="D13">
            <v>8000</v>
          </cell>
          <cell r="F13" t="str">
            <v>2021-07-12</v>
          </cell>
          <cell r="G13" t="str">
            <v>3.71</v>
          </cell>
          <cell r="H13" t="str">
            <v>20年</v>
          </cell>
        </row>
        <row r="14">
          <cell r="A14" t="str">
            <v>2022年河北省高质量发展专项债券（十九期）-2022年河北省政府专项债券（二十五期）</v>
          </cell>
          <cell r="B14" t="str">
            <v>2205545</v>
          </cell>
          <cell r="C14" t="str">
            <v>其他自平衡专项债券</v>
          </cell>
          <cell r="D14">
            <v>30000</v>
          </cell>
          <cell r="F14" t="str">
            <v>2022-03-31</v>
          </cell>
          <cell r="G14" t="str">
            <v>3.34</v>
          </cell>
          <cell r="H14" t="str">
            <v>20年</v>
          </cell>
        </row>
        <row r="15">
          <cell r="A15" t="str">
            <v>2021年河北省市政和产业园区基础设施建设专项债券（三期）-2021年河北省政府专项债券（四十六期）</v>
          </cell>
          <cell r="B15" t="str">
            <v>2171167</v>
          </cell>
          <cell r="C15" t="str">
            <v>其他自平衡专项债券</v>
          </cell>
          <cell r="D15">
            <v>70000</v>
          </cell>
          <cell r="F15" t="str">
            <v>2021-10-29</v>
          </cell>
          <cell r="G15" t="str">
            <v>3.49</v>
          </cell>
          <cell r="H15" t="str">
            <v>15年</v>
          </cell>
        </row>
        <row r="16">
          <cell r="A16" t="str">
            <v>2021年河北省民生事业专项债券（一期）-2021年河北省政府专项债券（八期）</v>
          </cell>
          <cell r="B16" t="str">
            <v>2105321</v>
          </cell>
          <cell r="C16" t="str">
            <v>其他自平衡专项债券</v>
          </cell>
          <cell r="D16">
            <v>11000</v>
          </cell>
          <cell r="F16" t="str">
            <v>2021-06-15</v>
          </cell>
          <cell r="G16" t="str">
            <v>3.73</v>
          </cell>
          <cell r="H16" t="str">
            <v>15年</v>
          </cell>
        </row>
        <row r="17">
          <cell r="A17" t="str">
            <v>2022年河北省高质量发展专项债券（三十八期）—2022年河北省政府专项债券（六十八期）</v>
          </cell>
          <cell r="B17" t="str">
            <v>809021</v>
          </cell>
          <cell r="C17" t="str">
            <v>其他自平衡专项债券</v>
          </cell>
          <cell r="D17">
            <v>20200</v>
          </cell>
          <cell r="F17" t="str">
            <v>2022-10-20</v>
          </cell>
          <cell r="G17" t="str">
            <v>2.98</v>
          </cell>
          <cell r="H17" t="str">
            <v>15年</v>
          </cell>
        </row>
        <row r="18">
          <cell r="A18" t="str">
            <v>2022年河北省棚户区改造专项债券（十五期）—2022年河北省政府专项债券（六十二期）</v>
          </cell>
          <cell r="B18" t="str">
            <v>809015</v>
          </cell>
          <cell r="C18" t="str">
            <v>棚改专项债券</v>
          </cell>
          <cell r="D18">
            <v>29500</v>
          </cell>
          <cell r="F18" t="str">
            <v>2022-10-20</v>
          </cell>
          <cell r="G18" t="str">
            <v>2.59</v>
          </cell>
          <cell r="H18" t="str">
            <v>5年</v>
          </cell>
        </row>
        <row r="19">
          <cell r="A19" t="str">
            <v>2021年河北省高质量发展专项债券（十八期）-2021年河北省政府专项债券（四十三期）</v>
          </cell>
          <cell r="B19" t="str">
            <v>2171164</v>
          </cell>
          <cell r="C19" t="str">
            <v>其他自平衡专项债券</v>
          </cell>
          <cell r="D19">
            <v>35600</v>
          </cell>
          <cell r="F19" t="str">
            <v>2021-10-29</v>
          </cell>
          <cell r="G19" t="str">
            <v>3.49</v>
          </cell>
          <cell r="H19" t="str">
            <v>15年</v>
          </cell>
        </row>
        <row r="20">
          <cell r="A20" t="str">
            <v>2022年河北省高质量发展专项债券（二十七期）—2022年河北省政府专项债券（三十九期）</v>
          </cell>
          <cell r="B20" t="str">
            <v>2205919</v>
          </cell>
          <cell r="C20" t="str">
            <v>其他自平衡专项债券</v>
          </cell>
          <cell r="D20">
            <v>57100</v>
          </cell>
          <cell r="F20" t="str">
            <v>2022-05-27</v>
          </cell>
          <cell r="G20" t="str">
            <v>3.16</v>
          </cell>
          <cell r="H20" t="str">
            <v>15年</v>
          </cell>
        </row>
        <row r="21">
          <cell r="A21" t="str">
            <v>2022年河北省高质量发展专项债券（六期）-2022年河北省政府专项债券（十期）</v>
          </cell>
          <cell r="B21" t="str">
            <v>2205329</v>
          </cell>
          <cell r="C21" t="str">
            <v>其他自平衡专项债券</v>
          </cell>
          <cell r="D21">
            <v>68000</v>
          </cell>
          <cell r="F21" t="str">
            <v>2022-02-28</v>
          </cell>
          <cell r="G21" t="str">
            <v>3.27</v>
          </cell>
          <cell r="H21" t="str">
            <v>15年</v>
          </cell>
        </row>
        <row r="22">
          <cell r="A22" t="str">
            <v>2022年河北省高质量发展专项债券（三十二期）—2022年河北省政府专项债券（四十五期）</v>
          </cell>
          <cell r="B22" t="str">
            <v>2271218</v>
          </cell>
          <cell r="C22" t="str">
            <v>其他自平衡专项债券</v>
          </cell>
          <cell r="D22">
            <v>79800</v>
          </cell>
          <cell r="F22" t="str">
            <v>2022-06-17</v>
          </cell>
          <cell r="G22" t="str">
            <v>3.17</v>
          </cell>
          <cell r="H22" t="str">
            <v>15年</v>
          </cell>
        </row>
        <row r="23">
          <cell r="A23" t="str">
            <v>备注：债券项目资产类型按照附件1-5填写。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workbookViewId="0">
      <pane xSplit="1" ySplit="5" topLeftCell="B6" activePane="bottomRight" state="frozen"/>
      <selection pane="topRight"/>
      <selection pane="bottomLeft"/>
      <selection pane="bottomRight" activeCell="D6" sqref="D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5" width="19.375" customWidth="1"/>
    <col min="6" max="6" width="34.875" customWidth="1"/>
    <col min="7" max="7" width="20.75" customWidth="1"/>
    <col min="8" max="8" width="13.625" customWidth="1"/>
    <col min="9" max="9" width="12.375" customWidth="1"/>
    <col min="10" max="13" width="20.5" customWidth="1"/>
    <col min="14" max="14" width="9.75" customWidth="1"/>
    <col min="15" max="17" width="9" customWidth="1"/>
    <col min="18" max="18" width="9.75" customWidth="1"/>
  </cols>
  <sheetData>
    <row r="1" spans="1:17" ht="14.25" customHeight="1">
      <c r="A1" s="2" t="s">
        <v>0</v>
      </c>
    </row>
    <row r="2" spans="1:17" ht="27.95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7" ht="14.25" customHeight="1">
      <c r="A3" s="36"/>
      <c r="B3" s="36"/>
      <c r="C3" s="36"/>
      <c r="D3" s="36"/>
      <c r="E3" s="48"/>
      <c r="G3" s="36"/>
      <c r="H3" s="36"/>
      <c r="I3" s="36"/>
      <c r="K3" s="36"/>
      <c r="L3" s="36"/>
      <c r="M3" s="36"/>
      <c r="N3" s="3" t="s">
        <v>2</v>
      </c>
    </row>
    <row r="4" spans="1:17" ht="18" customHeight="1">
      <c r="A4" s="37"/>
      <c r="B4" s="53" t="s">
        <v>3</v>
      </c>
      <c r="C4" s="53"/>
      <c r="D4" s="53"/>
      <c r="E4" s="53"/>
      <c r="F4" s="53"/>
      <c r="G4" s="53"/>
      <c r="H4" s="53"/>
      <c r="I4" s="53"/>
      <c r="J4" s="54" t="s">
        <v>4</v>
      </c>
      <c r="K4" s="54"/>
      <c r="L4" s="55" t="s">
        <v>5</v>
      </c>
      <c r="M4" s="55"/>
      <c r="N4" s="56" t="s">
        <v>6</v>
      </c>
    </row>
    <row r="5" spans="1:17" ht="27.2" customHeight="1">
      <c r="A5" s="38" t="s">
        <v>7</v>
      </c>
      <c r="B5" s="39" t="s">
        <v>8</v>
      </c>
      <c r="C5" s="39" t="s">
        <v>9</v>
      </c>
      <c r="D5" s="39" t="s">
        <v>10</v>
      </c>
      <c r="E5" s="39" t="s">
        <v>11</v>
      </c>
      <c r="F5" s="39" t="s">
        <v>12</v>
      </c>
      <c r="G5" s="39" t="s">
        <v>13</v>
      </c>
      <c r="H5" s="39" t="s">
        <v>14</v>
      </c>
      <c r="I5" s="39" t="s">
        <v>15</v>
      </c>
      <c r="J5" s="17"/>
      <c r="K5" s="39" t="s">
        <v>16</v>
      </c>
      <c r="L5" s="17"/>
      <c r="M5" s="39" t="s">
        <v>16</v>
      </c>
      <c r="N5" s="57"/>
    </row>
    <row r="6" spans="1:17" ht="52.5" customHeight="1">
      <c r="A6" s="10"/>
      <c r="B6" s="10"/>
      <c r="C6" s="10"/>
      <c r="D6" s="49"/>
      <c r="E6" s="10"/>
      <c r="F6" s="50"/>
      <c r="G6" s="10"/>
      <c r="H6" s="40"/>
      <c r="I6" s="10"/>
      <c r="J6" s="51"/>
      <c r="K6" s="51"/>
      <c r="L6" s="51"/>
      <c r="M6" s="51"/>
      <c r="N6" s="45"/>
      <c r="O6" s="36"/>
      <c r="P6" s="36"/>
      <c r="Q6" s="36"/>
    </row>
    <row r="7" spans="1:17" ht="52.5" customHeight="1">
      <c r="A7" s="10"/>
      <c r="B7" s="10"/>
      <c r="C7" s="10"/>
      <c r="D7" s="49"/>
      <c r="E7" s="10"/>
      <c r="F7" s="50"/>
      <c r="G7" s="10"/>
      <c r="H7" s="40"/>
      <c r="I7" s="10"/>
      <c r="J7" s="51"/>
      <c r="K7" s="51"/>
      <c r="L7" s="51"/>
      <c r="M7" s="51"/>
      <c r="N7" s="45"/>
      <c r="O7" s="36"/>
      <c r="P7" s="36"/>
      <c r="Q7" s="36"/>
    </row>
    <row r="8" spans="1:17">
      <c r="A8" s="34" t="s">
        <v>17</v>
      </c>
    </row>
  </sheetData>
  <autoFilter ref="A5:Q8"/>
  <mergeCells count="5">
    <mergeCell ref="A2:N2"/>
    <mergeCell ref="B4:I4"/>
    <mergeCell ref="J4:K4"/>
    <mergeCell ref="L4:M4"/>
    <mergeCell ref="N4:N5"/>
  </mergeCells>
  <phoneticPr fontId="10" type="noConversion"/>
  <pageMargins left="0.39300000667571999" right="0.39300000667571999" top="0.39300000667571999" bottom="0.39300000667571999" header="0" footer="0"/>
  <pageSetup paperSize="9" scale="6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opLeftCell="C1" workbookViewId="0">
      <selection activeCell="K16" sqref="K1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8" width="20.5" style="35" customWidth="1"/>
    <col min="9" max="10" width="20.5" customWidth="1"/>
    <col min="11" max="11" width="20.5" style="35" customWidth="1"/>
    <col min="12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spans="1:14" ht="14.25" customHeight="1">
      <c r="A1" s="2" t="s">
        <v>18</v>
      </c>
    </row>
    <row r="2" spans="1:14" ht="27.95" customHeight="1">
      <c r="A2" s="52" t="s">
        <v>19</v>
      </c>
      <c r="B2" s="52"/>
      <c r="C2" s="52"/>
      <c r="D2" s="52"/>
      <c r="E2" s="52"/>
      <c r="F2" s="52"/>
      <c r="G2" s="52"/>
      <c r="H2" s="58"/>
      <c r="I2" s="52"/>
      <c r="J2" s="52"/>
      <c r="K2" s="58"/>
      <c r="L2" s="52"/>
      <c r="M2" s="52"/>
      <c r="N2" s="52"/>
    </row>
    <row r="3" spans="1:14" ht="14.25" customHeight="1">
      <c r="A3" s="36"/>
      <c r="B3" s="36"/>
      <c r="C3" s="36"/>
      <c r="D3" s="36"/>
      <c r="E3" s="36"/>
      <c r="F3" s="36"/>
      <c r="G3" s="36"/>
      <c r="J3" s="36"/>
      <c r="K3" s="42"/>
      <c r="L3" s="36"/>
      <c r="N3" s="3" t="s">
        <v>2</v>
      </c>
    </row>
    <row r="4" spans="1:14" ht="18" customHeight="1">
      <c r="A4" s="37"/>
      <c r="B4" s="53" t="s">
        <v>3</v>
      </c>
      <c r="C4" s="53"/>
      <c r="D4" s="53"/>
      <c r="E4" s="53"/>
      <c r="F4" s="53"/>
      <c r="G4" s="53"/>
      <c r="H4" s="59" t="s">
        <v>20</v>
      </c>
      <c r="I4" s="54" t="s">
        <v>4</v>
      </c>
      <c r="J4" s="54"/>
      <c r="K4" s="59" t="s">
        <v>5</v>
      </c>
      <c r="L4" s="55"/>
      <c r="M4" s="55" t="s">
        <v>21</v>
      </c>
      <c r="N4" s="56" t="s">
        <v>6</v>
      </c>
    </row>
    <row r="5" spans="1:14" ht="27.2" customHeight="1">
      <c r="A5" s="38" t="s">
        <v>7</v>
      </c>
      <c r="B5" s="39" t="s">
        <v>8</v>
      </c>
      <c r="C5" s="39" t="s">
        <v>9</v>
      </c>
      <c r="D5" s="39" t="s">
        <v>10</v>
      </c>
      <c r="E5" s="39" t="s">
        <v>13</v>
      </c>
      <c r="F5" s="39" t="s">
        <v>14</v>
      </c>
      <c r="G5" s="39" t="s">
        <v>15</v>
      </c>
      <c r="H5" s="60"/>
      <c r="I5" s="17"/>
      <c r="J5" s="39" t="s">
        <v>16</v>
      </c>
      <c r="K5" s="43"/>
      <c r="L5" s="39" t="s">
        <v>16</v>
      </c>
      <c r="M5" s="61"/>
      <c r="N5" s="57"/>
    </row>
    <row r="6" spans="1:14" ht="27.2" customHeight="1">
      <c r="A6" s="10" t="s">
        <v>22</v>
      </c>
      <c r="B6" s="10" t="s">
        <v>23</v>
      </c>
      <c r="C6" s="10" t="s">
        <v>24</v>
      </c>
      <c r="D6" s="8">
        <v>70000</v>
      </c>
      <c r="E6" s="10" t="s">
        <v>25</v>
      </c>
      <c r="F6" s="40" t="s">
        <v>26</v>
      </c>
      <c r="G6" s="10" t="s">
        <v>27</v>
      </c>
      <c r="H6" s="41" t="s">
        <v>28</v>
      </c>
      <c r="I6" s="8">
        <v>172949.08</v>
      </c>
      <c r="J6" s="8">
        <v>100000</v>
      </c>
      <c r="K6" s="8">
        <f>L6</f>
        <v>70000</v>
      </c>
      <c r="L6" s="8">
        <v>70000</v>
      </c>
      <c r="M6" s="44"/>
      <c r="N6" s="45"/>
    </row>
    <row r="7" spans="1:14" ht="27.2" customHeight="1">
      <c r="A7" s="10" t="s">
        <v>29</v>
      </c>
      <c r="B7" s="10" t="str">
        <f>VLOOKUP(A7,'[1]附件1-2'!A:B,2,FALSE)</f>
        <v>2205329</v>
      </c>
      <c r="C7" s="10" t="str">
        <f>VLOOKUP(B7,'[1]附件1-2'!B:C,2,FALSE)</f>
        <v>其他自平衡专项债券</v>
      </c>
      <c r="D7" s="8">
        <v>30000</v>
      </c>
      <c r="E7" s="10" t="str">
        <f>VLOOKUP(B7,'[1]附件1-2'!B:F,5,FALSE)</f>
        <v>2022-02-28</v>
      </c>
      <c r="F7" s="40" t="str">
        <f>VLOOKUP(B7,'[1]附件1-2'!B:G,6,FALSE)</f>
        <v>3.27</v>
      </c>
      <c r="G7" s="10" t="str">
        <f>VLOOKUP(B7,'[1]附件1-2'!B:H,7,FALSE)</f>
        <v>15年</v>
      </c>
      <c r="H7" s="41" t="s">
        <v>28</v>
      </c>
      <c r="I7" s="8">
        <v>172949.08</v>
      </c>
      <c r="J7" s="8">
        <v>100000</v>
      </c>
      <c r="K7" s="8">
        <f>L7</f>
        <v>30000</v>
      </c>
      <c r="L7" s="8">
        <f>D7</f>
        <v>30000</v>
      </c>
      <c r="M7" s="46"/>
      <c r="N7" s="47"/>
    </row>
    <row r="8" spans="1:14" ht="27.2" customHeight="1">
      <c r="A8" s="10" t="s">
        <v>30</v>
      </c>
      <c r="B8" s="10" t="str">
        <f>VLOOKUP(A8,'[1]附件1-2'!A:B,2,FALSE)</f>
        <v>2205545</v>
      </c>
      <c r="C8" s="10" t="str">
        <f>VLOOKUP(B8,'[1]附件1-2'!B:C,2,FALSE)</f>
        <v>其他自平衡专项债券</v>
      </c>
      <c r="D8" s="8">
        <v>30000</v>
      </c>
      <c r="E8" s="10" t="str">
        <f>VLOOKUP(B8,'[1]附件1-2'!B:F,5,FALSE)</f>
        <v>2022-03-31</v>
      </c>
      <c r="F8" s="40" t="str">
        <f>VLOOKUP(B8,'[1]附件1-2'!B:G,6,FALSE)</f>
        <v>3.34</v>
      </c>
      <c r="G8" s="10" t="str">
        <f>VLOOKUP(B8,'[1]附件1-2'!B:H,7,FALSE)</f>
        <v>20年</v>
      </c>
      <c r="H8" s="41" t="s">
        <v>28</v>
      </c>
      <c r="I8" s="8">
        <v>51816.5</v>
      </c>
      <c r="J8" s="8">
        <v>30000</v>
      </c>
      <c r="K8" s="8">
        <f>L8</f>
        <v>30000</v>
      </c>
      <c r="L8" s="8">
        <f>D8</f>
        <v>30000</v>
      </c>
      <c r="M8" s="46"/>
      <c r="N8" s="47"/>
    </row>
    <row r="9" spans="1:14" ht="27.2" customHeight="1">
      <c r="A9" s="10" t="s">
        <v>31</v>
      </c>
      <c r="B9" s="10" t="str">
        <f>VLOOKUP(A9,'[1]附件1-2'!A:B,2,FALSE)</f>
        <v>2205919</v>
      </c>
      <c r="C9" s="10" t="str">
        <f>VLOOKUP(B9,'[1]附件1-2'!B:C,2,FALSE)</f>
        <v>其他自平衡专项债券</v>
      </c>
      <c r="D9" s="8">
        <v>55000</v>
      </c>
      <c r="E9" s="10" t="str">
        <f>VLOOKUP(B9,'[1]附件1-2'!B:F,5,FALSE)</f>
        <v>2022-05-27</v>
      </c>
      <c r="F9" s="40" t="str">
        <f>VLOOKUP(B9,'[1]附件1-2'!B:G,6,FALSE)</f>
        <v>3.16</v>
      </c>
      <c r="G9" s="10" t="str">
        <f>VLOOKUP(B9,'[1]附件1-2'!B:H,7,FALSE)</f>
        <v>15年</v>
      </c>
      <c r="H9" s="41" t="s">
        <v>28</v>
      </c>
      <c r="I9" s="8">
        <v>83000</v>
      </c>
      <c r="J9" s="8">
        <v>55000</v>
      </c>
      <c r="K9" s="8">
        <f>L9</f>
        <v>55000</v>
      </c>
      <c r="L9" s="8">
        <f>D9</f>
        <v>55000</v>
      </c>
      <c r="M9" s="46"/>
      <c r="N9" s="47"/>
    </row>
    <row r="10" spans="1:14" ht="27.2" customHeight="1">
      <c r="A10" s="10" t="s">
        <v>32</v>
      </c>
      <c r="B10" s="10" t="str">
        <f>VLOOKUP(A10,'[1]附件1-2'!A:B,2,FALSE)</f>
        <v>809021</v>
      </c>
      <c r="C10" s="10" t="str">
        <f>VLOOKUP(B10,'[1]附件1-2'!B:C,2,FALSE)</f>
        <v>其他自平衡专项债券</v>
      </c>
      <c r="D10" s="8">
        <v>17100</v>
      </c>
      <c r="E10" s="10" t="str">
        <f>VLOOKUP(B10,'[1]附件1-2'!B:F,5,FALSE)</f>
        <v>2022-10-20</v>
      </c>
      <c r="F10" s="40" t="str">
        <f>VLOOKUP(B10,'[1]附件1-2'!B:G,6,FALSE)</f>
        <v>2.98</v>
      </c>
      <c r="G10" s="10" t="str">
        <f>VLOOKUP(B10,'[1]附件1-2'!B:H,7,FALSE)</f>
        <v>15年</v>
      </c>
      <c r="H10" s="41" t="s">
        <v>28</v>
      </c>
      <c r="I10" s="8">
        <v>97915.53</v>
      </c>
      <c r="J10" s="8">
        <v>57000</v>
      </c>
      <c r="K10" s="8">
        <v>17100</v>
      </c>
      <c r="L10" s="8">
        <v>17100</v>
      </c>
      <c r="M10" s="46"/>
      <c r="N10" s="47"/>
    </row>
    <row r="11" spans="1:14">
      <c r="A11" s="34" t="s">
        <v>33</v>
      </c>
    </row>
  </sheetData>
  <mergeCells count="7">
    <mergeCell ref="A2:N2"/>
    <mergeCell ref="B4:G4"/>
    <mergeCell ref="I4:J4"/>
    <mergeCell ref="K4:L4"/>
    <mergeCell ref="H4:H5"/>
    <mergeCell ref="M4:M5"/>
    <mergeCell ref="N4:N5"/>
  </mergeCells>
  <phoneticPr fontId="10" type="noConversion"/>
  <dataValidations count="1">
    <dataValidation type="list" allowBlank="1" showInputMessage="1" showErrorMessage="1" sqref="H6:H10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8" scale="61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pane ySplit="5" topLeftCell="A6" activePane="bottomLeft" state="frozen"/>
      <selection pane="bottomLeft" activeCell="D35" sqref="D35"/>
    </sheetView>
  </sheetViews>
  <sheetFormatPr defaultColWidth="10" defaultRowHeight="13.5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</cols>
  <sheetData>
    <row r="1" spans="1:5" ht="15" customHeight="1">
      <c r="A1" s="2" t="s">
        <v>34</v>
      </c>
    </row>
    <row r="2" spans="1:5" ht="29.25" customHeight="1">
      <c r="A2" s="52" t="s">
        <v>35</v>
      </c>
      <c r="B2" s="52"/>
      <c r="C2" s="52"/>
      <c r="D2" s="52"/>
      <c r="E2" s="52"/>
    </row>
    <row r="3" spans="1:5" ht="14.25" customHeight="1">
      <c r="E3" s="3" t="s">
        <v>2</v>
      </c>
    </row>
    <row r="4" spans="1:5" ht="19.5" customHeight="1">
      <c r="A4" s="65" t="s">
        <v>36</v>
      </c>
      <c r="B4" s="62" t="s">
        <v>37</v>
      </c>
      <c r="C4" s="62"/>
      <c r="D4" s="63" t="s">
        <v>38</v>
      </c>
      <c r="E4" s="64"/>
    </row>
    <row r="5" spans="1:5" ht="19.5" customHeight="1">
      <c r="A5" s="65"/>
      <c r="B5" s="17" t="s">
        <v>7</v>
      </c>
      <c r="C5" s="17" t="s">
        <v>39</v>
      </c>
      <c r="D5" s="17" t="s">
        <v>40</v>
      </c>
      <c r="E5" s="5" t="s">
        <v>39</v>
      </c>
    </row>
    <row r="6" spans="1:5" ht="14.25" customHeight="1">
      <c r="A6" s="18" t="s">
        <v>41</v>
      </c>
      <c r="B6" s="19"/>
      <c r="C6" s="20"/>
      <c r="D6" s="21"/>
      <c r="E6" s="22"/>
    </row>
    <row r="7" spans="1:5" ht="14.25" customHeight="1">
      <c r="A7" s="23"/>
      <c r="B7" s="24"/>
      <c r="C7" s="25"/>
      <c r="D7" s="26"/>
      <c r="E7" s="27"/>
    </row>
    <row r="8" spans="1:5" ht="14.25" customHeight="1">
      <c r="A8" s="23"/>
      <c r="B8" s="24"/>
      <c r="C8" s="25"/>
      <c r="D8" s="26"/>
      <c r="E8" s="27"/>
    </row>
    <row r="9" spans="1:5" ht="14.25" customHeight="1">
      <c r="A9" s="23"/>
      <c r="B9" s="24"/>
      <c r="C9" s="25"/>
      <c r="D9" s="26"/>
      <c r="E9" s="27"/>
    </row>
    <row r="10" spans="1:5" ht="14.25" customHeight="1">
      <c r="A10" s="23"/>
      <c r="B10" s="24"/>
      <c r="C10" s="25"/>
      <c r="D10" s="26"/>
      <c r="E10" s="27"/>
    </row>
    <row r="11" spans="1:5" ht="14.25" customHeight="1">
      <c r="A11" s="23"/>
      <c r="B11" s="24"/>
      <c r="C11" s="25"/>
      <c r="D11" s="26"/>
      <c r="E11" s="27"/>
    </row>
    <row r="12" spans="1:5" ht="14.25" customHeight="1">
      <c r="A12" s="23"/>
      <c r="B12" s="24"/>
      <c r="C12" s="25"/>
      <c r="D12" s="26"/>
      <c r="E12" s="28"/>
    </row>
    <row r="13" spans="1:5" ht="14.25" customHeight="1">
      <c r="A13" s="29"/>
      <c r="B13" s="30"/>
      <c r="C13" s="31"/>
      <c r="D13" s="32"/>
      <c r="E13" s="33"/>
    </row>
    <row r="14" spans="1:5">
      <c r="A14" s="34" t="s">
        <v>42</v>
      </c>
    </row>
  </sheetData>
  <mergeCells count="4">
    <mergeCell ref="A2:E2"/>
    <mergeCell ref="B4:C4"/>
    <mergeCell ref="D4:E4"/>
    <mergeCell ref="A4:A5"/>
  </mergeCells>
  <phoneticPr fontId="10" type="noConversion"/>
  <pageMargins left="0.75" right="0.75" top="0.268999993801117" bottom="0.268999993801117" header="0" footer="0"/>
  <pageSetup paperSize="9" scale="9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I8" sqref="I8"/>
    </sheetView>
  </sheetViews>
  <sheetFormatPr defaultColWidth="9" defaultRowHeight="13.5" customHeight="1"/>
  <cols>
    <col min="1" max="1" width="14.625" customWidth="1"/>
    <col min="2" max="2" width="52.75" customWidth="1"/>
    <col min="3" max="3" width="20.25" customWidth="1"/>
    <col min="4" max="4" width="28.5" customWidth="1"/>
    <col min="5" max="5" width="20.25" customWidth="1"/>
    <col min="16379" max="16382" width="9.75" customWidth="1"/>
  </cols>
  <sheetData>
    <row r="1" spans="1:5" ht="15" customHeight="1">
      <c r="A1" s="2" t="s">
        <v>43</v>
      </c>
    </row>
    <row r="2" spans="1:5" ht="29.25" customHeight="1">
      <c r="A2" s="52" t="s">
        <v>44</v>
      </c>
      <c r="B2" s="52"/>
      <c r="C2" s="52"/>
      <c r="D2" s="52"/>
      <c r="E2" s="52"/>
    </row>
    <row r="3" spans="1:5" ht="14.25" customHeight="1">
      <c r="E3" s="3" t="s">
        <v>2</v>
      </c>
    </row>
    <row r="4" spans="1:5" ht="19.5" customHeight="1">
      <c r="A4" s="65" t="s">
        <v>36</v>
      </c>
      <c r="B4" s="62" t="s">
        <v>45</v>
      </c>
      <c r="C4" s="62"/>
      <c r="D4" s="63" t="s">
        <v>46</v>
      </c>
      <c r="E4" s="64"/>
    </row>
    <row r="5" spans="1:5" ht="19.5" customHeight="1">
      <c r="A5" s="66"/>
      <c r="B5" s="4" t="s">
        <v>7</v>
      </c>
      <c r="C5" s="4" t="s">
        <v>39</v>
      </c>
      <c r="D5" s="4" t="s">
        <v>40</v>
      </c>
      <c r="E5" s="5" t="s">
        <v>39</v>
      </c>
    </row>
    <row r="6" spans="1:5" ht="14.25" customHeight="1">
      <c r="A6" s="6" t="s">
        <v>41</v>
      </c>
      <c r="B6" s="7"/>
      <c r="C6" s="8">
        <f>SUM(C7:C21)</f>
        <v>202100</v>
      </c>
      <c r="D6" s="7"/>
      <c r="E6" s="8">
        <f>SUM(E7:E21)</f>
        <v>185000</v>
      </c>
    </row>
    <row r="7" spans="1:5" s="1" customFormat="1" ht="30" customHeight="1">
      <c r="A7" s="9">
        <v>1</v>
      </c>
      <c r="B7" s="10" t="s">
        <v>22</v>
      </c>
      <c r="C7" s="8">
        <v>70000</v>
      </c>
      <c r="D7" s="11" t="s">
        <v>47</v>
      </c>
      <c r="E7" s="8">
        <v>185000</v>
      </c>
    </row>
    <row r="8" spans="1:5" s="1" customFormat="1" ht="30" customHeight="1">
      <c r="A8" s="9">
        <v>2</v>
      </c>
      <c r="B8" s="10" t="s">
        <v>29</v>
      </c>
      <c r="C8" s="8">
        <v>30000</v>
      </c>
      <c r="D8" s="11"/>
      <c r="E8" s="12"/>
    </row>
    <row r="9" spans="1:5" s="1" customFormat="1" ht="30" customHeight="1">
      <c r="A9" s="9">
        <v>3</v>
      </c>
      <c r="B9" s="10" t="s">
        <v>30</v>
      </c>
      <c r="C9" s="8">
        <v>30000</v>
      </c>
      <c r="D9" s="11"/>
      <c r="E9" s="13"/>
    </row>
    <row r="10" spans="1:5" s="1" customFormat="1" ht="30" customHeight="1">
      <c r="A10" s="9">
        <v>4</v>
      </c>
      <c r="B10" s="10" t="s">
        <v>31</v>
      </c>
      <c r="C10" s="8">
        <v>55000</v>
      </c>
      <c r="D10" s="11"/>
      <c r="E10" s="13"/>
    </row>
    <row r="11" spans="1:5" s="1" customFormat="1" ht="30" customHeight="1">
      <c r="A11" s="9">
        <v>5</v>
      </c>
      <c r="B11" s="10" t="s">
        <v>32</v>
      </c>
      <c r="C11" s="8">
        <v>17100</v>
      </c>
      <c r="D11" s="11"/>
      <c r="E11" s="13"/>
    </row>
    <row r="12" spans="1:5" s="1" customFormat="1" ht="30" customHeight="1">
      <c r="A12" s="9">
        <v>6</v>
      </c>
      <c r="B12" s="14"/>
      <c r="C12" s="15"/>
      <c r="D12" s="11"/>
      <c r="E12" s="13"/>
    </row>
    <row r="13" spans="1:5" s="1" customFormat="1" ht="30" customHeight="1">
      <c r="A13" s="9">
        <v>7</v>
      </c>
      <c r="B13" s="14"/>
      <c r="C13" s="15"/>
      <c r="D13" s="11"/>
      <c r="E13" s="13"/>
    </row>
    <row r="14" spans="1:5" s="1" customFormat="1" ht="30" customHeight="1">
      <c r="A14" s="9">
        <v>8</v>
      </c>
      <c r="B14" s="14"/>
      <c r="C14" s="15"/>
      <c r="D14" s="11"/>
      <c r="E14" s="13"/>
    </row>
    <row r="15" spans="1:5" s="1" customFormat="1" ht="30" customHeight="1">
      <c r="A15" s="9">
        <v>9</v>
      </c>
      <c r="B15" s="14"/>
      <c r="C15" s="15"/>
      <c r="D15" s="11"/>
      <c r="E15" s="13"/>
    </row>
    <row r="16" spans="1:5" s="1" customFormat="1" ht="30" customHeight="1">
      <c r="A16" s="9">
        <v>10</v>
      </c>
      <c r="B16" s="14"/>
      <c r="C16" s="15"/>
      <c r="D16" s="11"/>
      <c r="E16" s="13"/>
    </row>
    <row r="17" spans="1:5" s="1" customFormat="1" ht="30" customHeight="1">
      <c r="A17" s="9">
        <v>11</v>
      </c>
      <c r="B17" s="14"/>
      <c r="C17" s="15"/>
      <c r="D17" s="11"/>
      <c r="E17" s="13"/>
    </row>
    <row r="18" spans="1:5" s="1" customFormat="1" ht="30" customHeight="1">
      <c r="A18" s="9">
        <v>12</v>
      </c>
      <c r="B18" s="14"/>
      <c r="C18" s="15"/>
      <c r="D18" s="11"/>
      <c r="E18" s="13"/>
    </row>
    <row r="19" spans="1:5" s="1" customFormat="1" ht="30" customHeight="1">
      <c r="A19" s="9">
        <v>13</v>
      </c>
      <c r="B19" s="14"/>
      <c r="C19" s="15"/>
      <c r="D19" s="11"/>
      <c r="E19" s="13"/>
    </row>
    <row r="20" spans="1:5" s="1" customFormat="1" ht="30" customHeight="1">
      <c r="A20" s="9">
        <v>14</v>
      </c>
      <c r="B20" s="14"/>
      <c r="C20" s="15"/>
      <c r="D20" s="11"/>
      <c r="E20" s="13"/>
    </row>
    <row r="21" spans="1:5" s="1" customFormat="1" ht="30" customHeight="1">
      <c r="A21" s="9">
        <v>15</v>
      </c>
      <c r="B21" s="14"/>
      <c r="C21" s="15"/>
      <c r="D21" s="11"/>
      <c r="E21" s="13"/>
    </row>
    <row r="22" spans="1:5" s="1" customFormat="1" ht="30" customHeight="1">
      <c r="A22" s="16" t="s">
        <v>42</v>
      </c>
    </row>
  </sheetData>
  <mergeCells count="4">
    <mergeCell ref="A2:E2"/>
    <mergeCell ref="B4:C4"/>
    <mergeCell ref="D4:E4"/>
    <mergeCell ref="A4:A5"/>
  </mergeCells>
  <phoneticPr fontId="10" type="noConversion"/>
  <pageMargins left="0.75" right="0.75" top="0.268999993801117" bottom="0.268999993801117" header="0" footer="0"/>
  <pageSetup paperSize="9" scale="9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</vt:lpstr>
      <vt:lpstr>附件1-2</vt:lpstr>
      <vt:lpstr>附件1-3</vt:lpstr>
      <vt:lpstr>附件1-4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2023-06-07T01:17:00Z</dcterms:created>
  <dcterms:modified xsi:type="dcterms:W3CDTF">2023-06-21T02:22:44Z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B13FD6D8DF1E48BCBD3600F26F8487F1</vt:lpwstr>
  </property>
  <property fmtid="{D5CDD505-2E9C-101B-9397-08002B2CF9AE}" pid="3" name="KSOProductBuildVer">
    <vt:lpwstr>2052-11.8.2.10912</vt:lpwstr>
  </property>
</Properties>
</file>