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3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2-1" sheetId="32" r:id="rId7"/>
    <sheet name="附表1-7" sheetId="7" r:id="rId8"/>
    <sheet name="附表1-8" sheetId="24" r:id="rId9"/>
    <sheet name="附表1-9" sheetId="9" r:id="rId10"/>
    <sheet name="附表1-10" sheetId="28" r:id="rId11"/>
    <sheet name="附表1-11" sheetId="29" r:id="rId12"/>
    <sheet name="附表2-2" sheetId="33" r:id="rId13"/>
    <sheet name="附表1-12" sheetId="11" r:id="rId14"/>
    <sheet name="附表1-13" sheetId="27" r:id="rId15"/>
    <sheet name="附表1-14" sheetId="12" r:id="rId16"/>
    <sheet name="附表1-15" sheetId="30" r:id="rId17"/>
    <sheet name="附表1-16" sheetId="31" r:id="rId18"/>
    <sheet name="附表1-17" sheetId="13" r:id="rId19"/>
    <sheet name="附表1-18" sheetId="14" r:id="rId20"/>
    <sheet name="Sheet2" sheetId="2" r:id="rId21"/>
    <sheet name="Sheet3" sheetId="3" r:id="rId22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3">#REF!</definedName>
    <definedName name="_a99999" localSheetId="15">#REF!</definedName>
    <definedName name="_a99999" localSheetId="18">#REF!</definedName>
    <definedName name="_a99999" localSheetId="19">#REF!</definedName>
    <definedName name="_a99999" localSheetId="4">#REF!</definedName>
    <definedName name="_a99999" localSheetId="5">#REF!</definedName>
    <definedName name="_a99999" localSheetId="7">#REF!</definedName>
    <definedName name="_a99999" localSheetId="9">#REF!</definedName>
    <definedName name="_a99999">#REF!</definedName>
    <definedName name="_a999991" localSheetId="19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5" hidden="1">'附表1-14'!$A$4:$AA$8</definedName>
    <definedName name="_xlnm._FilterDatabase" localSheetId="19" hidden="1">'附表1-18'!$A$4:$AA$7</definedName>
    <definedName name="_xlnm._FilterDatabase" localSheetId="2" hidden="1">'附表1-3'!$A$4:$C$8</definedName>
    <definedName name="_xlnm._FilterDatabase" localSheetId="4" hidden="1">'附表1-5'!$A$4:$D$11</definedName>
    <definedName name="_xlnm._FilterDatabase" localSheetId="9" hidden="1">'附表1-9'!$A$4:$AA$8</definedName>
    <definedName name="_Order1" hidden="1">255</definedName>
    <definedName name="_Order2" hidden="1">255</definedName>
    <definedName name="_xlnm.Database" localSheetId="13" hidden="1">#REF!</definedName>
    <definedName name="_xlnm.Database" localSheetId="15" hidden="1">#REF!</definedName>
    <definedName name="_xlnm.Database" localSheetId="18" hidden="1">#REF!</definedName>
    <definedName name="_xlnm.Database" localSheetId="19" hidden="1">#REF!</definedName>
    <definedName name="_xlnm.Database" localSheetId="4" hidden="1">#REF!</definedName>
    <definedName name="_xlnm.Database" localSheetId="5" hidden="1">#REF!</definedName>
    <definedName name="_xlnm.Database" localSheetId="7" hidden="1">#REF!</definedName>
    <definedName name="_xlnm.Database" localSheetId="9" hidden="1">#REF!</definedName>
    <definedName name="_xlnm.Database" hidden="1">#REF!</definedName>
    <definedName name="_xlnm.Print_Area" localSheetId="0">'附表1-1'!$A$1:$B$24</definedName>
    <definedName name="_xlnm.Print_Area" localSheetId="15">'附表1-14'!$A:$C</definedName>
    <definedName name="_xlnm.Print_Area" localSheetId="19">'附表1-18'!$A:$C</definedName>
    <definedName name="_xlnm.Print_Area" localSheetId="2">'附表1-3'!$A:$C</definedName>
    <definedName name="_xlnm.Print_Area" localSheetId="4">'附表1-5'!$A:$D</definedName>
    <definedName name="_xlnm.Print_Area" localSheetId="5">'附表1-6'!$A$1:$B$68</definedName>
    <definedName name="_xlnm.Print_Area" localSheetId="9">'附表1-9'!$A:$C</definedName>
    <definedName name="_xlnm.Print_Titles" localSheetId="0">'附表1-1'!$1:$4</definedName>
    <definedName name="_xlnm.Print_Titles" localSheetId="13">'附表1-12'!$4:$4</definedName>
    <definedName name="_xlnm.Print_Titles" localSheetId="15">'附表1-14'!$4:$4</definedName>
    <definedName name="_xlnm.Print_Titles" localSheetId="18">'附表1-17'!$4:$4</definedName>
    <definedName name="_xlnm.Print_Titles" localSheetId="19">'附表1-18'!$4:$4</definedName>
    <definedName name="_xlnm.Print_Titles" localSheetId="1">'附表1-2'!$1:$4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5">'附表1-6'!$1:$4</definedName>
    <definedName name="_xlnm.Print_Titles" localSheetId="7">'附表1-7'!$4:$4</definedName>
    <definedName name="_xlnm.Print_Titles" localSheetId="9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3">#REF!</definedName>
    <definedName name="地区名称" localSheetId="15">#REF!</definedName>
    <definedName name="地区名称" localSheetId="18">#REF!</definedName>
    <definedName name="地区名称" localSheetId="19">#REF!</definedName>
    <definedName name="地区名称" localSheetId="4">#REF!</definedName>
    <definedName name="地区名称" localSheetId="5">#REF!</definedName>
    <definedName name="地区名称" localSheetId="7">#REF!</definedName>
    <definedName name="地区名称" localSheetId="9">#REF!</definedName>
    <definedName name="地区名称">#REF!</definedName>
    <definedName name="地区名称1" localSheetId="15">#REF!</definedName>
    <definedName name="地区名称1" localSheetId="18">#REF!</definedName>
    <definedName name="地区名称1" localSheetId="19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8">#REF!</definedName>
    <definedName name="地区名称2" localSheetId="19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9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52511"/>
</workbook>
</file>

<file path=xl/calcChain.xml><?xml version="1.0" encoding="utf-8"?>
<calcChain xmlns="http://schemas.openxmlformats.org/spreadsheetml/2006/main">
  <c r="C19" i="14" l="1"/>
  <c r="C5" i="14"/>
  <c r="C24" i="13"/>
  <c r="C5" i="13" l="1"/>
  <c r="B10" i="29"/>
  <c r="C20" i="9"/>
  <c r="C18" i="9"/>
  <c r="C16" i="9"/>
  <c r="C10" i="9"/>
  <c r="C7" i="9"/>
  <c r="C5" i="9"/>
  <c r="B13" i="24"/>
  <c r="B5" i="24"/>
  <c r="B14" i="7"/>
  <c r="B68" i="18"/>
  <c r="D12" i="17"/>
  <c r="C12" i="17"/>
  <c r="B12" i="17"/>
  <c r="C5" i="6"/>
  <c r="C28" i="6" s="1"/>
  <c r="C13" i="6"/>
  <c r="C21" i="6"/>
  <c r="C372" i="5"/>
  <c r="B5" i="26" l="1"/>
  <c r="B30" i="26" s="1"/>
  <c r="B5" i="4" l="1"/>
  <c r="B18" i="4"/>
  <c r="B24" i="4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12" i="27" l="1"/>
  <c r="W12" i="27"/>
  <c r="X11" i="27"/>
  <c r="W11" i="27"/>
  <c r="X10" i="27"/>
  <c r="W10" i="27"/>
  <c r="W9" i="27"/>
  <c r="V9" i="27"/>
  <c r="N9" i="27"/>
  <c r="M9" i="27"/>
  <c r="L9" i="27"/>
  <c r="H9" i="27"/>
  <c r="G9" i="27"/>
  <c r="F9" i="27"/>
  <c r="X8" i="27"/>
  <c r="W8" i="27"/>
  <c r="P8" i="27"/>
  <c r="O8" i="27"/>
  <c r="J8" i="27"/>
  <c r="I8" i="27"/>
  <c r="X7" i="27"/>
  <c r="W7" i="27"/>
  <c r="P7" i="27"/>
  <c r="O7" i="27"/>
  <c r="J7" i="27"/>
  <c r="I7" i="27"/>
  <c r="E7" i="27"/>
  <c r="X6" i="27"/>
  <c r="W6" i="27"/>
  <c r="P6" i="27"/>
  <c r="O6" i="27"/>
  <c r="J6" i="27"/>
  <c r="I6" i="27"/>
  <c r="X5" i="27"/>
  <c r="W5" i="27"/>
  <c r="P5" i="27"/>
  <c r="O5" i="27"/>
  <c r="J5" i="27"/>
  <c r="I5" i="27"/>
  <c r="E5" i="27"/>
  <c r="X16" i="24"/>
  <c r="W16" i="24"/>
  <c r="X15" i="24"/>
  <c r="W15" i="24"/>
  <c r="X14" i="24"/>
  <c r="W14" i="24"/>
  <c r="W13" i="24" s="1"/>
  <c r="V13" i="24"/>
  <c r="N13" i="24"/>
  <c r="M13" i="24"/>
  <c r="L13" i="24"/>
  <c r="H13" i="24"/>
  <c r="G13" i="24"/>
  <c r="F13" i="24"/>
  <c r="X12" i="24"/>
  <c r="W12" i="24"/>
  <c r="P12" i="24"/>
  <c r="O12" i="24"/>
  <c r="J12" i="24"/>
  <c r="I12" i="24"/>
  <c r="X11" i="24"/>
  <c r="W11" i="24"/>
  <c r="P11" i="24"/>
  <c r="O11" i="24"/>
  <c r="J11" i="24"/>
  <c r="I11" i="24"/>
  <c r="E11" i="24"/>
  <c r="X5" i="24"/>
  <c r="W5" i="24"/>
  <c r="P5" i="24"/>
  <c r="O5" i="24"/>
  <c r="J5" i="24"/>
  <c r="I5" i="24"/>
  <c r="E5" i="24"/>
  <c r="Y18" i="14" l="1"/>
  <c r="X18" i="14"/>
  <c r="Q18" i="14"/>
  <c r="P18" i="14"/>
  <c r="K18" i="14"/>
  <c r="J18" i="14"/>
  <c r="Y17" i="14"/>
  <c r="X17" i="14"/>
  <c r="Q17" i="14"/>
  <c r="P17" i="14"/>
  <c r="K17" i="14"/>
  <c r="J17" i="14"/>
  <c r="Y10" i="14"/>
  <c r="X10" i="14"/>
  <c r="Q10" i="14"/>
  <c r="P10" i="14"/>
  <c r="K10" i="14"/>
  <c r="J10" i="14"/>
  <c r="Y9" i="14"/>
  <c r="X9" i="14"/>
  <c r="Q9" i="14"/>
  <c r="P9" i="14"/>
  <c r="K9" i="14"/>
  <c r="J9" i="14"/>
  <c r="Y8" i="14"/>
  <c r="X8" i="14"/>
  <c r="Q8" i="14"/>
  <c r="P8" i="14"/>
  <c r="K8" i="14"/>
  <c r="J8" i="14"/>
  <c r="Y13" i="14"/>
  <c r="X13" i="14"/>
  <c r="Q13" i="14"/>
  <c r="P13" i="14"/>
  <c r="K13" i="14"/>
  <c r="J13" i="14"/>
  <c r="Y12" i="14"/>
  <c r="X12" i="14"/>
  <c r="Q12" i="14"/>
  <c r="P12" i="14"/>
  <c r="K12" i="14"/>
  <c r="J12" i="14"/>
  <c r="Y11" i="14"/>
  <c r="X11" i="14"/>
  <c r="Q11" i="14"/>
  <c r="P11" i="14"/>
  <c r="K11" i="14"/>
  <c r="J11" i="14"/>
  <c r="Y16" i="14"/>
  <c r="X16" i="14"/>
  <c r="Q16" i="14"/>
  <c r="P16" i="14"/>
  <c r="K16" i="14"/>
  <c r="J16" i="14"/>
  <c r="Y15" i="14"/>
  <c r="X15" i="14"/>
  <c r="Q15" i="14"/>
  <c r="P15" i="14"/>
  <c r="K15" i="14"/>
  <c r="J15" i="14"/>
  <c r="Y14" i="14"/>
  <c r="X14" i="14"/>
  <c r="Q14" i="14"/>
  <c r="P14" i="14"/>
  <c r="K14" i="14"/>
  <c r="J14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11" i="9"/>
  <c r="X11" i="9"/>
  <c r="Q11" i="9"/>
  <c r="P11" i="9"/>
  <c r="K11" i="9"/>
  <c r="J11" i="9"/>
  <c r="Y10" i="9"/>
  <c r="X10" i="9"/>
  <c r="Q10" i="9"/>
  <c r="P10" i="9"/>
  <c r="K10" i="9"/>
  <c r="J10" i="9"/>
  <c r="Y9" i="9"/>
  <c r="X9" i="9"/>
  <c r="Q9" i="9"/>
  <c r="P9" i="9"/>
  <c r="K9" i="9"/>
  <c r="J9" i="9"/>
  <c r="F9" i="9"/>
  <c r="Y22" i="14" l="1"/>
  <c r="X22" i="14"/>
  <c r="Y21" i="14"/>
  <c r="X21" i="14"/>
  <c r="Y20" i="14"/>
  <c r="X20" i="14"/>
  <c r="X19" i="14" s="1"/>
  <c r="W19" i="14"/>
  <c r="O19" i="14"/>
  <c r="N19" i="14"/>
  <c r="M19" i="14"/>
  <c r="I19" i="14"/>
  <c r="H19" i="14"/>
  <c r="G19" i="14"/>
  <c r="Y7" i="14"/>
  <c r="X7" i="14"/>
  <c r="Q7" i="14"/>
  <c r="P7" i="14"/>
  <c r="K7" i="14"/>
  <c r="J7" i="14"/>
  <c r="Y6" i="14"/>
  <c r="X6" i="14"/>
  <c r="Q6" i="14"/>
  <c r="P6" i="14"/>
  <c r="K6" i="14"/>
  <c r="J6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23" i="9"/>
  <c r="X23" i="9"/>
  <c r="Y22" i="9"/>
  <c r="X22" i="9"/>
  <c r="Y21" i="9"/>
  <c r="X21" i="9"/>
  <c r="X20" i="9"/>
  <c r="W20" i="9"/>
  <c r="O20" i="9"/>
  <c r="N20" i="9"/>
  <c r="M20" i="9"/>
  <c r="I20" i="9"/>
  <c r="H20" i="9"/>
  <c r="G20" i="9"/>
  <c r="Y8" i="9"/>
  <c r="X8" i="9"/>
  <c r="Q8" i="9"/>
  <c r="P8" i="9"/>
  <c r="K8" i="9"/>
  <c r="J8" i="9"/>
  <c r="Y7" i="9"/>
  <c r="X7" i="9"/>
  <c r="Q7" i="9"/>
  <c r="P7" i="9"/>
  <c r="K7" i="9"/>
  <c r="J7" i="9"/>
  <c r="Y6" i="9"/>
  <c r="X6" i="9"/>
  <c r="Q6" i="9"/>
  <c r="P6" i="9"/>
  <c r="K6" i="9"/>
  <c r="J6" i="9"/>
  <c r="Y5" i="9"/>
  <c r="X5" i="9"/>
  <c r="Q5" i="9"/>
  <c r="P5" i="9"/>
  <c r="K5" i="9"/>
  <c r="J5" i="9"/>
  <c r="F5" i="9"/>
</calcChain>
</file>

<file path=xl/sharedStrings.xml><?xml version="1.0" encoding="utf-8"?>
<sst xmlns="http://schemas.openxmlformats.org/spreadsheetml/2006/main" count="1485" uniqueCount="1034">
  <si>
    <t>……</t>
    <phoneticPr fontId="2" type="noConversion"/>
  </si>
  <si>
    <t>2320301</t>
  </si>
  <si>
    <t>23203</t>
  </si>
  <si>
    <t>232</t>
  </si>
  <si>
    <t>……</t>
    <phoneticPr fontId="7" type="noConversion"/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</si>
  <si>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</si>
  <si>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</si>
  <si>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</si>
  <si>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</si>
  <si>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</si>
  <si>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</si>
  <si>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</si>
  <si>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</si>
  <si>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t>2230101</t>
    <phoneticPr fontId="2" type="noConversion"/>
  </si>
  <si>
    <t>2230201</t>
    <phoneticPr fontId="2" type="noConversion"/>
  </si>
  <si>
    <r>
      <rPr>
        <sz val="12"/>
        <rFont val="方正仿宋_GBK"/>
        <family val="4"/>
        <charset val="134"/>
      </rPr>
      <t>单位：万元</t>
    </r>
  </si>
  <si>
    <t>预算数</t>
    <phoneticPr fontId="7" type="noConversion"/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</si>
  <si>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</si>
  <si>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</si>
  <si>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</si>
  <si>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</si>
  <si>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</si>
  <si>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</si>
  <si>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</si>
  <si>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</si>
  <si>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</si>
  <si>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</si>
  <si>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</si>
  <si>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</si>
  <si>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</si>
  <si>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</si>
  <si>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</si>
  <si>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</si>
  <si>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</si>
  <si>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</si>
  <si>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</si>
  <si>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</si>
  <si>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</si>
  <si>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</si>
  <si>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</si>
  <si>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</si>
  <si>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</si>
  <si>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</si>
  <si>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t>预算数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</si>
  <si>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</si>
  <si>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</si>
  <si>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223</t>
    <phoneticPr fontId="2" type="noConversion"/>
  </si>
  <si>
    <t>22301</t>
    <phoneticPr fontId="2" type="noConversion"/>
  </si>
  <si>
    <t>22302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</si>
  <si>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</si>
  <si>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</si>
  <si>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</si>
  <si>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</si>
  <si>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</si>
  <si>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</si>
  <si>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</si>
  <si>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</si>
  <si>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</si>
  <si>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</si>
  <si>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</si>
  <si>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</si>
  <si>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</si>
  <si>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</si>
  <si>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</si>
  <si>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rPr>
        <b/>
        <sz val="11"/>
        <rFont val="方正仿宋_GBK"/>
        <family val="4"/>
        <charset val="134"/>
      </rPr>
      <t>国有资本经营预算支出</t>
    </r>
    <phoneticPr fontId="2" type="noConversion"/>
  </si>
  <si>
    <r>
      <rPr>
        <sz val="11"/>
        <rFont val="方正仿宋_GBK"/>
        <family val="4"/>
        <charset val="134"/>
      </rPr>
      <t>厂办大集体改革支出</t>
    </r>
    <phoneticPr fontId="2" type="noConversion"/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</si>
  <si>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</si>
  <si>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国有企业资本金注入</t>
    </r>
    <phoneticPr fontId="2" type="noConversion"/>
  </si>
  <si>
    <r>
      <rPr>
        <sz val="11"/>
        <rFont val="方正仿宋_GBK"/>
        <family val="4"/>
        <charset val="134"/>
      </rPr>
      <t>国有经济结构调整支出</t>
    </r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</si>
  <si>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</si>
  <si>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</si>
  <si>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</si>
  <si>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t>……</t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</si>
  <si>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</si>
  <si>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</si>
  <si>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</si>
  <si>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</si>
  <si>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</si>
  <si>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</si>
  <si>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</si>
  <si>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</si>
  <si>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</si>
  <si>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</si>
  <si>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</si>
  <si>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</si>
  <si>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</si>
  <si>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二、对下转移支付</t>
    <phoneticPr fontId="2" type="noConversion"/>
  </si>
  <si>
    <t>解决历史遗留问题及改革成本支出</t>
    <phoneticPr fontId="2" type="noConversion"/>
  </si>
  <si>
    <t>一、税收收入</t>
    <phoneticPr fontId="2" type="noConversion"/>
  </si>
  <si>
    <t>二、非税收入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</si>
  <si>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</si>
  <si>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</si>
  <si>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</si>
  <si>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</si>
  <si>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</si>
  <si>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</si>
  <si>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</si>
  <si>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</si>
  <si>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</si>
  <si>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预算数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</si>
  <si>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</si>
  <si>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</si>
  <si>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</si>
  <si>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预算数</t>
    <phoneticPr fontId="2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</si>
  <si>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</si>
  <si>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</si>
  <si>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</si>
  <si>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</si>
  <si>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</si>
  <si>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</si>
  <si>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</si>
  <si>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</si>
  <si>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</si>
  <si>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</si>
  <si>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</si>
  <si>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</si>
  <si>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</si>
  <si>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</si>
  <si>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</si>
  <si>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</si>
  <si>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</si>
  <si>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</si>
  <si>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</si>
  <si>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</si>
  <si>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</si>
  <si>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</si>
  <si>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</si>
  <si>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</si>
  <si>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</si>
  <si>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</si>
  <si>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</si>
  <si>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</si>
  <si>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</si>
  <si>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增值税</t>
    <phoneticPr fontId="2" type="noConversion"/>
  </si>
  <si>
    <t>企业所得税</t>
    <phoneticPr fontId="2" type="noConversion"/>
  </si>
  <si>
    <t>个人所得税</t>
    <phoneticPr fontId="2" type="noConversion"/>
  </si>
  <si>
    <t>资源税</t>
    <phoneticPr fontId="2" type="noConversion"/>
  </si>
  <si>
    <t>城市维护建设税</t>
    <phoneticPr fontId="2" type="noConversion"/>
  </si>
  <si>
    <t>房产税</t>
    <phoneticPr fontId="2" type="noConversion"/>
  </si>
  <si>
    <t>印花税</t>
    <phoneticPr fontId="2" type="noConversion"/>
  </si>
  <si>
    <t>城镇土地使用税</t>
    <phoneticPr fontId="2" type="noConversion"/>
  </si>
  <si>
    <t>土地增值税</t>
    <phoneticPr fontId="2" type="noConversion"/>
  </si>
  <si>
    <t>车船税</t>
    <phoneticPr fontId="2" type="noConversion"/>
  </si>
  <si>
    <t>耕地占用税</t>
    <phoneticPr fontId="2" type="noConversion"/>
  </si>
  <si>
    <t>契税</t>
    <phoneticPr fontId="2" type="noConversion"/>
  </si>
  <si>
    <t>专项收入</t>
    <phoneticPr fontId="2" type="noConversion"/>
  </si>
  <si>
    <t>行政性收费收入</t>
    <phoneticPr fontId="2" type="noConversion"/>
  </si>
  <si>
    <t>罚没收入</t>
    <phoneticPr fontId="2" type="noConversion"/>
  </si>
  <si>
    <t>国有资源（资产）有偿使用收入</t>
    <phoneticPr fontId="2" type="noConversion"/>
  </si>
  <si>
    <t>捐赠收入</t>
    <phoneticPr fontId="2" type="noConversion"/>
  </si>
  <si>
    <t>一般公共服务支出</t>
  </si>
  <si>
    <t>一般公共服务支出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</si>
  <si>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</si>
  <si>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</si>
  <si>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</si>
  <si>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</si>
  <si>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</si>
  <si>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</si>
  <si>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</si>
  <si>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</si>
  <si>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</si>
  <si>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</si>
  <si>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</si>
  <si>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</si>
  <si>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</si>
  <si>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</si>
  <si>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</si>
  <si>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</si>
  <si>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</si>
  <si>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</si>
  <si>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</si>
  <si>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</si>
  <si>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</si>
  <si>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</si>
  <si>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</si>
  <si>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</si>
  <si>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</si>
  <si>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</si>
  <si>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</si>
  <si>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</si>
  <si>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</si>
  <si>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预备费</t>
  </si>
  <si>
    <t>预备费</t>
    <phoneticPr fontId="2" type="noConversion"/>
  </si>
  <si>
    <t>其他支出</t>
  </si>
  <si>
    <t>其他支出</t>
    <phoneticPr fontId="2" type="noConversion"/>
  </si>
  <si>
    <t>人大事务</t>
  </si>
  <si>
    <t>行政运行</t>
  </si>
  <si>
    <t>2010104</t>
  </si>
  <si>
    <t>人大会议</t>
  </si>
  <si>
    <t>2010106</t>
  </si>
  <si>
    <t>人大监督</t>
  </si>
  <si>
    <t>20102</t>
  </si>
  <si>
    <t>政协事务</t>
  </si>
  <si>
    <t>2010201</t>
  </si>
  <si>
    <t>2010202</t>
  </si>
  <si>
    <t>一般行政管理事务</t>
  </si>
  <si>
    <t>2010204</t>
  </si>
  <si>
    <t>政协会议</t>
  </si>
  <si>
    <t>2010206</t>
  </si>
  <si>
    <t>参政议政</t>
  </si>
  <si>
    <t>20103</t>
  </si>
  <si>
    <t>政府办公厅（室）及相关机构事务</t>
  </si>
  <si>
    <t>2010301</t>
  </si>
  <si>
    <t>2010302</t>
  </si>
  <si>
    <t>2010303</t>
  </si>
  <si>
    <t>机关服务</t>
  </si>
  <si>
    <t>2010307</t>
  </si>
  <si>
    <t>法制建设</t>
  </si>
  <si>
    <t>2010350</t>
  </si>
  <si>
    <t>事业运行</t>
  </si>
  <si>
    <t>20104</t>
  </si>
  <si>
    <t>发展与改革事务</t>
  </si>
  <si>
    <t>2010401</t>
  </si>
  <si>
    <t>2010402</t>
  </si>
  <si>
    <t>2010408</t>
  </si>
  <si>
    <t>物价管理</t>
  </si>
  <si>
    <t>2010450</t>
  </si>
  <si>
    <t>20105</t>
  </si>
  <si>
    <t>统计信息事务</t>
  </si>
  <si>
    <t>2010501</t>
  </si>
  <si>
    <t>2010504</t>
  </si>
  <si>
    <t>信息事务</t>
  </si>
  <si>
    <t>2010505</t>
  </si>
  <si>
    <t>专项统计业务</t>
  </si>
  <si>
    <t>2010507</t>
  </si>
  <si>
    <t>专项普查活动</t>
  </si>
  <si>
    <t>2010508</t>
  </si>
  <si>
    <t>统计抽样调查</t>
  </si>
  <si>
    <t>2010550</t>
  </si>
  <si>
    <t>2010599</t>
  </si>
  <si>
    <t>其他统计信息事务支出</t>
  </si>
  <si>
    <t>20106</t>
  </si>
  <si>
    <t>财政事务</t>
  </si>
  <si>
    <t>2010601</t>
  </si>
  <si>
    <t>2010602</t>
  </si>
  <si>
    <t>2010605</t>
  </si>
  <si>
    <t>财政国库业务</t>
  </si>
  <si>
    <t>2010608</t>
  </si>
  <si>
    <t>财政委托业务支出</t>
  </si>
  <si>
    <t>2010650</t>
  </si>
  <si>
    <t>20107</t>
  </si>
  <si>
    <t>税收事务</t>
  </si>
  <si>
    <t>2010701</t>
  </si>
  <si>
    <t>20108</t>
  </si>
  <si>
    <t>审计事务</t>
  </si>
  <si>
    <t>2010801</t>
  </si>
  <si>
    <t>2010804</t>
  </si>
  <si>
    <t>审计业务</t>
  </si>
  <si>
    <t>2010850</t>
  </si>
  <si>
    <t>20110</t>
  </si>
  <si>
    <t>人力资源事务</t>
  </si>
  <si>
    <t>2011001</t>
  </si>
  <si>
    <t>2011006</t>
  </si>
  <si>
    <t>军队转业干部安置</t>
  </si>
  <si>
    <t>2011050</t>
  </si>
  <si>
    <t>20111</t>
  </si>
  <si>
    <t>纪检监察事务</t>
  </si>
  <si>
    <t>2011101</t>
  </si>
  <si>
    <t>20115</t>
  </si>
  <si>
    <t>工商行政管理事务</t>
  </si>
  <si>
    <t>2011501</t>
  </si>
  <si>
    <t>2011502</t>
  </si>
  <si>
    <t>2011504</t>
  </si>
  <si>
    <t>工商行政管理专项</t>
  </si>
  <si>
    <t>2011550</t>
  </si>
  <si>
    <t>20117</t>
  </si>
  <si>
    <t>质量技术监督与检验检疫事务</t>
  </si>
  <si>
    <t>2011701</t>
  </si>
  <si>
    <t>2011706</t>
  </si>
  <si>
    <t>质量技术监督行政执法及业务管理</t>
  </si>
  <si>
    <t>2011707</t>
  </si>
  <si>
    <t>质量技术监督技术支持</t>
  </si>
  <si>
    <t>2011750</t>
  </si>
  <si>
    <t>20123</t>
  </si>
  <si>
    <t>民族事务</t>
  </si>
  <si>
    <t>2012304</t>
  </si>
  <si>
    <t>民族工作专项</t>
  </si>
  <si>
    <t>20124</t>
  </si>
  <si>
    <t>宗教事务</t>
  </si>
  <si>
    <t>2012401</t>
  </si>
  <si>
    <t>2012404</t>
  </si>
  <si>
    <t>宗教工作专项</t>
  </si>
  <si>
    <t>20126</t>
  </si>
  <si>
    <t>档案事务</t>
  </si>
  <si>
    <t>2012601</t>
  </si>
  <si>
    <t>2012604</t>
  </si>
  <si>
    <t>档案馆</t>
  </si>
  <si>
    <t>20129</t>
  </si>
  <si>
    <t>群众团体事务</t>
  </si>
  <si>
    <t>2012901</t>
  </si>
  <si>
    <t>2012902</t>
  </si>
  <si>
    <t>2012950</t>
  </si>
  <si>
    <t>2012999</t>
  </si>
  <si>
    <t>其他群众团体事务支出</t>
  </si>
  <si>
    <t>20131</t>
  </si>
  <si>
    <t>党委办公厅（室）及相关机构事务</t>
  </si>
  <si>
    <t>2013101</t>
  </si>
  <si>
    <t>2013102</t>
  </si>
  <si>
    <t>2013105</t>
  </si>
  <si>
    <t>专项业务</t>
  </si>
  <si>
    <t>20132</t>
  </si>
  <si>
    <t>组织事务</t>
  </si>
  <si>
    <t>2013201</t>
  </si>
  <si>
    <t>20134</t>
  </si>
  <si>
    <t>统战事务</t>
  </si>
  <si>
    <t>2013401</t>
  </si>
  <si>
    <t>2013402</t>
  </si>
  <si>
    <t>20136</t>
  </si>
  <si>
    <t>其他共产党事务支出</t>
  </si>
  <si>
    <t>2013601</t>
  </si>
  <si>
    <t>2013602</t>
  </si>
  <si>
    <t>204</t>
  </si>
  <si>
    <t>20401</t>
  </si>
  <si>
    <t>武装警察</t>
  </si>
  <si>
    <t>2040101</t>
  </si>
  <si>
    <t>内卫</t>
  </si>
  <si>
    <t>2040103</t>
  </si>
  <si>
    <t>消防</t>
  </si>
  <si>
    <t>20402</t>
  </si>
  <si>
    <t>公安</t>
  </si>
  <si>
    <t>2040201</t>
  </si>
  <si>
    <t>2040202</t>
  </si>
  <si>
    <t>2040204</t>
  </si>
  <si>
    <t>治安管理</t>
  </si>
  <si>
    <t>2040206</t>
  </si>
  <si>
    <t>刑事侦查</t>
  </si>
  <si>
    <t>2040208</t>
  </si>
  <si>
    <t>出入境管理</t>
  </si>
  <si>
    <t>2040212</t>
  </si>
  <si>
    <t>道路交通管理</t>
  </si>
  <si>
    <t>2040214</t>
  </si>
  <si>
    <t>反恐怖</t>
  </si>
  <si>
    <t>2040216</t>
  </si>
  <si>
    <t>网络运行及维护</t>
  </si>
  <si>
    <t>2040217</t>
  </si>
  <si>
    <t>拘押收教场所管理</t>
  </si>
  <si>
    <t>2040250</t>
  </si>
  <si>
    <t>20404</t>
  </si>
  <si>
    <t>检察</t>
  </si>
  <si>
    <t>2040401</t>
  </si>
  <si>
    <t>2040402</t>
  </si>
  <si>
    <t>20405</t>
  </si>
  <si>
    <t>法院</t>
  </si>
  <si>
    <t>2040501</t>
  </si>
  <si>
    <t>2040502</t>
  </si>
  <si>
    <t>2040599</t>
  </si>
  <si>
    <t>其他法院支出</t>
  </si>
  <si>
    <t>20406</t>
  </si>
  <si>
    <t>司法</t>
  </si>
  <si>
    <t>2040601</t>
  </si>
  <si>
    <t>2040602</t>
  </si>
  <si>
    <t>2040604</t>
  </si>
  <si>
    <t>基层司法业务</t>
  </si>
  <si>
    <t>2040606</t>
  </si>
  <si>
    <t>律师公证管理</t>
  </si>
  <si>
    <t>2040607</t>
  </si>
  <si>
    <t>法律援助</t>
  </si>
  <si>
    <t>2040610</t>
  </si>
  <si>
    <t>社区矫正</t>
  </si>
  <si>
    <t>205</t>
  </si>
  <si>
    <t>20501</t>
  </si>
  <si>
    <t>教育管理事务</t>
  </si>
  <si>
    <t>2050101</t>
  </si>
  <si>
    <t>2050199</t>
  </si>
  <si>
    <t>其他教育管理事务支出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</si>
  <si>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</si>
  <si>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</si>
  <si>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</si>
  <si>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</si>
  <si>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</si>
  <si>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</si>
  <si>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</si>
  <si>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</si>
  <si>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</si>
  <si>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</si>
  <si>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2050299</t>
  </si>
  <si>
    <t>其他普通教育支出</t>
  </si>
  <si>
    <t>20503</t>
  </si>
  <si>
    <t>职业教育</t>
  </si>
  <si>
    <t>2050304</t>
  </si>
  <si>
    <t>职业高中教育</t>
  </si>
  <si>
    <t>2050399</t>
  </si>
  <si>
    <t>其他职业教育支出</t>
  </si>
  <si>
    <t>20504</t>
  </si>
  <si>
    <t>成人教育</t>
  </si>
  <si>
    <t>2050403</t>
  </si>
  <si>
    <t>成人高等教育</t>
  </si>
  <si>
    <t>20507</t>
  </si>
  <si>
    <t>特殊教育</t>
  </si>
  <si>
    <t>2050701</t>
  </si>
  <si>
    <t>特殊学校教育</t>
  </si>
  <si>
    <t>20508</t>
  </si>
  <si>
    <t>进修及培训</t>
  </si>
  <si>
    <t>2050801</t>
  </si>
  <si>
    <t>教师进修</t>
  </si>
  <si>
    <t>2050802</t>
  </si>
  <si>
    <t>干部教育</t>
  </si>
  <si>
    <t>20509</t>
  </si>
  <si>
    <t>教育费附加安排的支出</t>
  </si>
  <si>
    <t>2050901</t>
  </si>
  <si>
    <t>农村中小学校舍建设</t>
  </si>
  <si>
    <t>2050902</t>
  </si>
  <si>
    <t>农村中小学教学设施</t>
  </si>
  <si>
    <t>2050905</t>
  </si>
  <si>
    <t>中等职业学校教学设施</t>
  </si>
  <si>
    <t>206</t>
  </si>
  <si>
    <t>20601</t>
  </si>
  <si>
    <t>科学技术管理事务</t>
  </si>
  <si>
    <t>2060101</t>
  </si>
  <si>
    <t>2060102</t>
  </si>
  <si>
    <t>2060199</t>
  </si>
  <si>
    <t>其他科学技术管理事务支出</t>
  </si>
  <si>
    <t>20604</t>
  </si>
  <si>
    <t>技术研究与开发</t>
  </si>
  <si>
    <t>2060402</t>
  </si>
  <si>
    <t>应用技术研究与开发</t>
  </si>
  <si>
    <t>20607</t>
  </si>
  <si>
    <t>科学技术普及</t>
  </si>
  <si>
    <t>2060701</t>
  </si>
  <si>
    <t>机构运行</t>
  </si>
  <si>
    <t>2060702</t>
  </si>
  <si>
    <t>科普活动</t>
  </si>
  <si>
    <t>20699</t>
  </si>
  <si>
    <t>其他科学技术支出</t>
  </si>
  <si>
    <t>2069901</t>
  </si>
  <si>
    <t>科技奖励</t>
  </si>
  <si>
    <t>2069999</t>
  </si>
  <si>
    <t>207</t>
  </si>
  <si>
    <t>20701</t>
  </si>
  <si>
    <t>文化</t>
  </si>
  <si>
    <t>2070101</t>
  </si>
  <si>
    <t>2070102</t>
  </si>
  <si>
    <t>2070104</t>
  </si>
  <si>
    <t>图书馆</t>
  </si>
  <si>
    <t>2070106</t>
  </si>
  <si>
    <t>艺术表演场所</t>
  </si>
  <si>
    <t>2070108</t>
  </si>
  <si>
    <t>文化活动</t>
  </si>
  <si>
    <t>2070109</t>
  </si>
  <si>
    <t>群众文化</t>
  </si>
  <si>
    <t>2070110</t>
  </si>
  <si>
    <t>文化交流与合作</t>
  </si>
  <si>
    <t>2070111</t>
  </si>
  <si>
    <t>文化创作与保护</t>
  </si>
  <si>
    <t>2070199</t>
  </si>
  <si>
    <t>其他文化支出</t>
  </si>
  <si>
    <t>20702</t>
  </si>
  <si>
    <t>文物</t>
  </si>
  <si>
    <t>2070204</t>
  </si>
  <si>
    <t>文物保护</t>
  </si>
  <si>
    <t>2070299</t>
  </si>
  <si>
    <t>其他文物支出</t>
  </si>
  <si>
    <t>20703</t>
  </si>
  <si>
    <t>体育</t>
  </si>
  <si>
    <t>2070305</t>
  </si>
  <si>
    <t>体育竞赛</t>
  </si>
  <si>
    <t>2070399</t>
  </si>
  <si>
    <t>其他体育支出</t>
  </si>
  <si>
    <t>20704</t>
  </si>
  <si>
    <t>新闻出版广播影视</t>
  </si>
  <si>
    <t>2070404</t>
  </si>
  <si>
    <t>广播</t>
  </si>
  <si>
    <t>2070405</t>
  </si>
  <si>
    <t>电视</t>
  </si>
  <si>
    <t>2070499</t>
  </si>
  <si>
    <t>其他广播影视支出</t>
  </si>
  <si>
    <t>20799</t>
  </si>
  <si>
    <t>其他文化体育与传媒支出</t>
  </si>
  <si>
    <t>2079999</t>
  </si>
  <si>
    <t>208</t>
  </si>
  <si>
    <t>社会保障和就业支出</t>
  </si>
  <si>
    <t>20801</t>
  </si>
  <si>
    <t>人力资源和社会保障管理事务</t>
  </si>
  <si>
    <t>2080105</t>
  </si>
  <si>
    <t>劳动保障监察</t>
  </si>
  <si>
    <t>2080109</t>
  </si>
  <si>
    <t>社会保险经办机构</t>
  </si>
  <si>
    <t>20802</t>
  </si>
  <si>
    <t>民政管理事务</t>
  </si>
  <si>
    <t>2080201</t>
  </si>
  <si>
    <t>2080204</t>
  </si>
  <si>
    <t>拥军优属</t>
  </si>
  <si>
    <t>2080299</t>
  </si>
  <si>
    <t>其他民政管理事务支出</t>
  </si>
  <si>
    <t>20805</t>
  </si>
  <si>
    <t>行政事业单位离退休</t>
  </si>
  <si>
    <t>2080502</t>
  </si>
  <si>
    <t>事业单位离退休</t>
  </si>
  <si>
    <t>2080503</t>
  </si>
  <si>
    <t>离退休人员管理机构</t>
  </si>
  <si>
    <t>2080504</t>
  </si>
  <si>
    <t>未归口管理的行政单位离退休</t>
  </si>
  <si>
    <t>2080505</t>
    <phoneticPr fontId="2" type="noConversion"/>
  </si>
  <si>
    <t>机关事业单位基本养老保险缴费支出</t>
    <phoneticPr fontId="2" type="noConversion"/>
  </si>
  <si>
    <t>2080506</t>
  </si>
  <si>
    <t>机关事业单位职业年金缴费支出</t>
    <phoneticPr fontId="2" type="noConversion"/>
  </si>
  <si>
    <t>20807</t>
  </si>
  <si>
    <t>就业补助</t>
  </si>
  <si>
    <t>2080704</t>
  </si>
  <si>
    <t>社会保险补贴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</si>
  <si>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</si>
  <si>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</si>
  <si>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</si>
  <si>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</si>
  <si>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</si>
  <si>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</si>
  <si>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</si>
  <si>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</si>
  <si>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2080804</t>
  </si>
  <si>
    <t>优抚事业单位支出</t>
  </si>
  <si>
    <t>2080805</t>
  </si>
  <si>
    <t>义务兵优待</t>
  </si>
  <si>
    <t>2080899</t>
  </si>
  <si>
    <t>其他优抚支出</t>
  </si>
  <si>
    <t>20809</t>
  </si>
  <si>
    <t>退役安置</t>
  </si>
  <si>
    <t>2080901</t>
  </si>
  <si>
    <t>退役士兵安置</t>
  </si>
  <si>
    <t>2080902</t>
  </si>
  <si>
    <t>军队移交政府的离退休人员安置</t>
  </si>
  <si>
    <t>2080903</t>
  </si>
  <si>
    <t>军队移交政府离退休干部管理机构</t>
  </si>
  <si>
    <t>2080904</t>
  </si>
  <si>
    <t>退役士兵管理教育</t>
  </si>
  <si>
    <t>20810</t>
  </si>
  <si>
    <t>社会福利</t>
  </si>
  <si>
    <t>2081001</t>
  </si>
  <si>
    <t>儿童福利</t>
  </si>
  <si>
    <t>2081002</t>
  </si>
  <si>
    <t>老年福利</t>
  </si>
  <si>
    <t>2081004</t>
  </si>
  <si>
    <t>殡葬</t>
  </si>
  <si>
    <t>2081005</t>
  </si>
  <si>
    <t>社会福利事业单位</t>
  </si>
  <si>
    <t>20811</t>
  </si>
  <si>
    <t>残疾人事业</t>
  </si>
  <si>
    <t>2081101</t>
  </si>
  <si>
    <t>2081107</t>
    <phoneticPr fontId="2" type="noConversion"/>
  </si>
  <si>
    <t>残疾人生活和护理补贴</t>
    <phoneticPr fontId="2" type="noConversion"/>
  </si>
  <si>
    <t>2081199</t>
  </si>
  <si>
    <t>其他残疾人事业支出</t>
  </si>
  <si>
    <t>20819</t>
  </si>
  <si>
    <t>最低生活保障</t>
  </si>
  <si>
    <t>2081901</t>
  </si>
  <si>
    <t>城市最低生活保障金支出</t>
  </si>
  <si>
    <t>2081902</t>
  </si>
  <si>
    <t>农村最低生活保障金支出</t>
  </si>
  <si>
    <t>20820</t>
  </si>
  <si>
    <t>临时救助</t>
  </si>
  <si>
    <t>2082001</t>
  </si>
  <si>
    <t>临时救助支出</t>
  </si>
  <si>
    <t>2082002</t>
  </si>
  <si>
    <t>流浪乞讨人员救助支出</t>
  </si>
  <si>
    <t>20821</t>
  </si>
  <si>
    <t>特困人员供养</t>
  </si>
  <si>
    <t>2082102</t>
  </si>
  <si>
    <t>农村五保供养支出</t>
  </si>
  <si>
    <t>20825</t>
  </si>
  <si>
    <t>其他生活救助</t>
  </si>
  <si>
    <t>2082501</t>
  </si>
  <si>
    <t>其他城市生活救助</t>
  </si>
  <si>
    <t>2082502</t>
  </si>
  <si>
    <t>其他农村生活救助</t>
  </si>
  <si>
    <t>20826</t>
    <phoneticPr fontId="2" type="noConversion"/>
  </si>
  <si>
    <t>财政对基本养老保险基金的补助</t>
    <phoneticPr fontId="2" type="noConversion"/>
  </si>
  <si>
    <t>2082601</t>
    <phoneticPr fontId="2" type="noConversion"/>
  </si>
  <si>
    <t>财政对企业职工基本养老保险基金的补助</t>
    <phoneticPr fontId="2" type="noConversion"/>
  </si>
  <si>
    <t>2082602</t>
    <phoneticPr fontId="2" type="noConversion"/>
  </si>
  <si>
    <t>财政对城乡居民基本养老保险基金的补助</t>
    <phoneticPr fontId="2" type="noConversion"/>
  </si>
  <si>
    <t>20899</t>
  </si>
  <si>
    <t>其他社会保障和就业支出</t>
  </si>
  <si>
    <t>2089901</t>
  </si>
  <si>
    <t>210</t>
  </si>
  <si>
    <t>21001</t>
  </si>
  <si>
    <t>医疗卫生与计划生育管理事务</t>
  </si>
  <si>
    <t>2100101</t>
  </si>
  <si>
    <t>2100199</t>
  </si>
  <si>
    <t>其他医疗卫生与计划生育管理事务支出</t>
  </si>
  <si>
    <t>21002</t>
  </si>
  <si>
    <t>公立医院</t>
  </si>
  <si>
    <t>2100201</t>
  </si>
  <si>
    <t>综合医院</t>
  </si>
  <si>
    <t>2100299</t>
  </si>
  <si>
    <t>其他公立医院支出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</si>
  <si>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</si>
  <si>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</si>
  <si>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</si>
  <si>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</si>
  <si>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</si>
  <si>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</si>
  <si>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</si>
  <si>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</si>
  <si>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2100401</t>
  </si>
  <si>
    <t>疾病预防控制机构</t>
  </si>
  <si>
    <t>2100402</t>
  </si>
  <si>
    <t>卫生监督机构</t>
  </si>
  <si>
    <t>2100403</t>
  </si>
  <si>
    <t>妇幼保健机构</t>
  </si>
  <si>
    <t>2100408</t>
  </si>
  <si>
    <t>基本公共卫生服务</t>
  </si>
  <si>
    <t>2100409</t>
  </si>
  <si>
    <t>重大公共卫生专项</t>
  </si>
  <si>
    <t>2100499</t>
  </si>
  <si>
    <t>其他公共卫生支出</t>
  </si>
  <si>
    <t>21007</t>
  </si>
  <si>
    <t>计划生育事务</t>
  </si>
  <si>
    <t>2100717</t>
  </si>
  <si>
    <t>计划生育服务</t>
  </si>
  <si>
    <t>2100799</t>
  </si>
  <si>
    <t>其他计划生育事务支出</t>
  </si>
  <si>
    <t>21010</t>
  </si>
  <si>
    <t>食品和药品监督管理事务</t>
  </si>
  <si>
    <t>2101001</t>
  </si>
  <si>
    <t>2101012</t>
  </si>
  <si>
    <t>药品事务</t>
  </si>
  <si>
    <t>2101016</t>
  </si>
  <si>
    <t>食品安全事务</t>
  </si>
  <si>
    <t>2101050</t>
  </si>
  <si>
    <t>21011</t>
    <phoneticPr fontId="2" type="noConversion"/>
  </si>
  <si>
    <t>行政事业单位医疗</t>
    <phoneticPr fontId="2" type="noConversion"/>
  </si>
  <si>
    <t>2101101</t>
    <phoneticPr fontId="2" type="noConversion"/>
  </si>
  <si>
    <t>行政单位医疗</t>
    <phoneticPr fontId="2" type="noConversion"/>
  </si>
  <si>
    <t>2101102</t>
  </si>
  <si>
    <t>事业单位医疗</t>
    <phoneticPr fontId="2" type="noConversion"/>
  </si>
  <si>
    <t>21012</t>
    <phoneticPr fontId="2" type="noConversion"/>
  </si>
  <si>
    <t>财政对基本医疗保险基金的补助</t>
    <phoneticPr fontId="2" type="noConversion"/>
  </si>
  <si>
    <t>2101202</t>
  </si>
  <si>
    <t>财政对城乡居民基本医疗保险基金的补助</t>
    <phoneticPr fontId="2" type="noConversion"/>
  </si>
  <si>
    <t>21013</t>
    <phoneticPr fontId="2" type="noConversion"/>
  </si>
  <si>
    <t>医疗救助</t>
    <phoneticPr fontId="2" type="noConversion"/>
  </si>
  <si>
    <t>2101301</t>
    <phoneticPr fontId="2" type="noConversion"/>
  </si>
  <si>
    <t>城乡医疗救助</t>
    <phoneticPr fontId="2" type="noConversion"/>
  </si>
  <si>
    <t>21014</t>
    <phoneticPr fontId="2" type="noConversion"/>
  </si>
  <si>
    <t>优抚对象医疗</t>
    <phoneticPr fontId="2" type="noConversion"/>
  </si>
  <si>
    <t>2101401</t>
    <phoneticPr fontId="2" type="noConversion"/>
  </si>
  <si>
    <t>优抚对象医疗补助</t>
    <phoneticPr fontId="2" type="noConversion"/>
  </si>
  <si>
    <t>211</t>
  </si>
  <si>
    <t>21101</t>
  </si>
  <si>
    <t>环境保护管理事务</t>
  </si>
  <si>
    <t>2110101</t>
  </si>
  <si>
    <t>2110199</t>
  </si>
  <si>
    <t>其他环境保护管理事务支出</t>
  </si>
  <si>
    <t>21102</t>
  </si>
  <si>
    <t>环境监测与监察</t>
  </si>
  <si>
    <t>2110299</t>
  </si>
  <si>
    <t>其他环境监测与监察支出</t>
  </si>
  <si>
    <t>21103</t>
  </si>
  <si>
    <t>污染防治</t>
  </si>
  <si>
    <t>2110301</t>
  </si>
  <si>
    <t>大气</t>
  </si>
  <si>
    <t>2110302</t>
  </si>
  <si>
    <t>水体</t>
  </si>
  <si>
    <t>21104</t>
  </si>
  <si>
    <t>自然生态保护</t>
  </si>
  <si>
    <t>2110402</t>
  </si>
  <si>
    <t>农村环境保护</t>
  </si>
  <si>
    <t>21106</t>
  </si>
  <si>
    <t>退耕还林</t>
  </si>
  <si>
    <t>2110602</t>
  </si>
  <si>
    <t>退耕现金</t>
  </si>
  <si>
    <t>212</t>
  </si>
  <si>
    <t>21201</t>
  </si>
  <si>
    <t>城乡社区管理事务</t>
  </si>
  <si>
    <t>2120101</t>
  </si>
  <si>
    <t>2120104</t>
  </si>
  <si>
    <t>城管执法</t>
  </si>
  <si>
    <t>2120199</t>
  </si>
  <si>
    <t>其他城乡社区管理事务支出</t>
  </si>
  <si>
    <t>21202</t>
  </si>
  <si>
    <t>城乡社区规划与管理</t>
  </si>
  <si>
    <t>2120201</t>
  </si>
  <si>
    <t>21203</t>
  </si>
  <si>
    <t>城乡社区公共设施</t>
  </si>
  <si>
    <t>2120399</t>
  </si>
  <si>
    <t>其他城乡社区公共设施支出</t>
  </si>
  <si>
    <t>21205</t>
  </si>
  <si>
    <t>城乡社区环境卫生</t>
  </si>
  <si>
    <t>2120501</t>
  </si>
  <si>
    <t>213</t>
  </si>
  <si>
    <t>21301</t>
  </si>
  <si>
    <t>农业</t>
  </si>
  <si>
    <t>2130101</t>
  </si>
  <si>
    <t>2130104</t>
  </si>
  <si>
    <t>2130108</t>
  </si>
  <si>
    <t>病虫害控制</t>
  </si>
  <si>
    <t>2130109</t>
  </si>
  <si>
    <t>农产品质量安全</t>
  </si>
  <si>
    <t>2130110</t>
  </si>
  <si>
    <t>执法监管</t>
  </si>
  <si>
    <t>2130111</t>
  </si>
  <si>
    <t>统计监测与信息服务</t>
  </si>
  <si>
    <t>2130114</t>
  </si>
  <si>
    <t>对外交流与合作</t>
  </si>
  <si>
    <t>2130122</t>
  </si>
  <si>
    <t>农业生产支持补贴</t>
  </si>
  <si>
    <t>2130152</t>
  </si>
  <si>
    <t>对高校毕业生到基层任职补助</t>
  </si>
  <si>
    <t>2130199</t>
  </si>
  <si>
    <t>其他农业支出</t>
  </si>
  <si>
    <t>21302</t>
  </si>
  <si>
    <t>林业</t>
  </si>
  <si>
    <t>2130204</t>
  </si>
  <si>
    <t>林业事业机构</t>
  </si>
  <si>
    <t>2130205</t>
  </si>
  <si>
    <t>森林培育</t>
  </si>
  <si>
    <t>2130213</t>
  </si>
  <si>
    <t>林业执法与监督</t>
  </si>
  <si>
    <t>2130234</t>
  </si>
  <si>
    <t>林业防灾减灾</t>
  </si>
  <si>
    <t>21303</t>
  </si>
  <si>
    <t>水利</t>
  </si>
  <si>
    <t>2130301</t>
  </si>
  <si>
    <t>2130306</t>
  </si>
  <si>
    <t>水利工程运行与维护</t>
  </si>
  <si>
    <t>2130309</t>
  </si>
  <si>
    <t>水利执法监督</t>
  </si>
  <si>
    <t>2130311</t>
  </si>
  <si>
    <t>水资源节约管理与保护</t>
  </si>
  <si>
    <t>2130314</t>
  </si>
  <si>
    <t>防汛</t>
  </si>
  <si>
    <t>2130319</t>
  </si>
  <si>
    <t>江河湖库水系综合整治</t>
  </si>
  <si>
    <t>2130399</t>
  </si>
  <si>
    <t>其他水利支出</t>
  </si>
  <si>
    <t>21306</t>
  </si>
  <si>
    <t>农业综合开发</t>
  </si>
  <si>
    <t>2130602</t>
  </si>
  <si>
    <t>土地治理</t>
  </si>
  <si>
    <t>21307</t>
  </si>
  <si>
    <t>农村综合改革</t>
  </si>
  <si>
    <t>2130701</t>
  </si>
  <si>
    <t>对村级一事一议的补助</t>
  </si>
  <si>
    <t>2130704</t>
  </si>
  <si>
    <t>国有农场办社会职能改革补助</t>
  </si>
  <si>
    <t>2130705</t>
  </si>
  <si>
    <t>对村民委员会和村党支部的补助</t>
  </si>
  <si>
    <t>2130799</t>
  </si>
  <si>
    <t>其他农村综合改革支出</t>
  </si>
  <si>
    <t>21308</t>
  </si>
  <si>
    <t>普惠金融发展支出</t>
  </si>
  <si>
    <t>2130803</t>
  </si>
  <si>
    <t>农业保险保费补贴</t>
  </si>
  <si>
    <t>2130804</t>
  </si>
  <si>
    <t>创业担保贷款贴息</t>
    <phoneticPr fontId="2" type="noConversion"/>
  </si>
  <si>
    <t>21399</t>
  </si>
  <si>
    <t>其他农林水支出</t>
  </si>
  <si>
    <t>2139999</t>
  </si>
  <si>
    <t>214</t>
  </si>
  <si>
    <t>21401</t>
  </si>
  <si>
    <t>公路水路运输</t>
  </si>
  <si>
    <t>2140101</t>
  </si>
  <si>
    <t>2140102</t>
  </si>
  <si>
    <t>2140104</t>
  </si>
  <si>
    <t>公路建设</t>
    <phoneticPr fontId="2" type="noConversion"/>
  </si>
  <si>
    <t>2140106</t>
  </si>
  <si>
    <t>公路养护</t>
  </si>
  <si>
    <t>21404</t>
  </si>
  <si>
    <t>成品油价格改革对交通运输的补贴</t>
  </si>
  <si>
    <t>2140401</t>
  </si>
  <si>
    <t>对城市公交的补贴</t>
  </si>
  <si>
    <t>215</t>
  </si>
  <si>
    <t>21506</t>
  </si>
  <si>
    <t>安全生产监管</t>
  </si>
  <si>
    <t>2150601</t>
  </si>
  <si>
    <t>2150605</t>
  </si>
  <si>
    <t>安全监管监察专项</t>
  </si>
  <si>
    <t>2150606</t>
  </si>
  <si>
    <t>应急救援支出</t>
  </si>
  <si>
    <t>2150699</t>
  </si>
  <si>
    <t>其他安全生产监管支出</t>
  </si>
  <si>
    <t>21508</t>
  </si>
  <si>
    <t>支持中小企业发展和管理支出</t>
  </si>
  <si>
    <t>2150805</t>
  </si>
  <si>
    <t>中小企业发展专项</t>
  </si>
  <si>
    <t>216</t>
  </si>
  <si>
    <t>21605</t>
  </si>
  <si>
    <t>旅游业管理与服务支出</t>
  </si>
  <si>
    <t>2160501</t>
  </si>
  <si>
    <t>21606</t>
  </si>
  <si>
    <t>涉外发展服务支出</t>
  </si>
  <si>
    <t>2160699</t>
  </si>
  <si>
    <t>其他涉外发展服务支出</t>
  </si>
  <si>
    <t>220</t>
  </si>
  <si>
    <t>22001</t>
  </si>
  <si>
    <t>国土资源事务</t>
  </si>
  <si>
    <t>2200101</t>
  </si>
  <si>
    <t>2200102</t>
  </si>
  <si>
    <t>2200113</t>
  </si>
  <si>
    <t>地质及矿产资源调查</t>
  </si>
  <si>
    <t>2200114</t>
  </si>
  <si>
    <t>地质矿产资源利用与保护</t>
  </si>
  <si>
    <t>2200150</t>
  </si>
  <si>
    <t>22005</t>
  </si>
  <si>
    <t>气象事务</t>
  </si>
  <si>
    <t>2200508</t>
  </si>
  <si>
    <t>气象预报预测</t>
  </si>
  <si>
    <t>2200509</t>
  </si>
  <si>
    <t>气象服务</t>
  </si>
  <si>
    <t>221</t>
  </si>
  <si>
    <t>22101</t>
  </si>
  <si>
    <t>保障性安居工程支出</t>
  </si>
  <si>
    <t>2210101</t>
  </si>
  <si>
    <t>廉租住房</t>
  </si>
  <si>
    <t>2210105</t>
  </si>
  <si>
    <t>农村危房改造</t>
  </si>
  <si>
    <t>2210199</t>
  </si>
  <si>
    <t>其他保障性安居工程支出</t>
  </si>
  <si>
    <t>22102</t>
  </si>
  <si>
    <t>住房改革支出</t>
  </si>
  <si>
    <t>2210201</t>
  </si>
  <si>
    <t>住房公积金</t>
  </si>
  <si>
    <t>222</t>
  </si>
  <si>
    <t>22201</t>
  </si>
  <si>
    <t>粮油事务</t>
  </si>
  <si>
    <t>2220101</t>
  </si>
  <si>
    <t>2220106</t>
  </si>
  <si>
    <t>粮食专项业务活动</t>
  </si>
  <si>
    <t>22204</t>
  </si>
  <si>
    <t>粮油储备</t>
  </si>
  <si>
    <t>2220401</t>
  </si>
  <si>
    <t>储备粮油补贴支出</t>
  </si>
  <si>
    <t>227</t>
  </si>
  <si>
    <t>229</t>
  </si>
  <si>
    <t>22999</t>
  </si>
  <si>
    <t>2299901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</si>
  <si>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</si>
  <si>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</si>
  <si>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</si>
  <si>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</si>
  <si>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</si>
  <si>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</si>
  <si>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</si>
  <si>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</si>
  <si>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30104</t>
  </si>
  <si>
    <t>其他社会保障缴费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</si>
  <si>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</si>
  <si>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</si>
  <si>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</si>
  <si>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</si>
  <si>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</si>
  <si>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</si>
  <si>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</si>
  <si>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</si>
  <si>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</si>
  <si>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</si>
  <si>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</si>
  <si>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</si>
  <si>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</si>
  <si>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</si>
  <si>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30228</t>
  </si>
  <si>
    <t>工会经费</t>
  </si>
  <si>
    <t>30229</t>
  </si>
  <si>
    <t>福利费</t>
  </si>
  <si>
    <t>30231</t>
  </si>
  <si>
    <t>公务用车运行维护费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</si>
  <si>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</si>
  <si>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</si>
  <si>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</si>
  <si>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</si>
  <si>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</si>
  <si>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</si>
  <si>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</si>
  <si>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</si>
  <si>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</si>
  <si>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</si>
  <si>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</si>
  <si>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</si>
  <si>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30311</t>
  </si>
  <si>
    <t>30314</t>
  </si>
  <si>
    <t>采暖补贴</t>
  </si>
  <si>
    <t>妇女之家建设专项资金</t>
  </si>
  <si>
    <t>出入境证件制作及管理补助资金</t>
  </si>
  <si>
    <t>法院建设补助资金</t>
  </si>
  <si>
    <t>学生资助中央补助资金（普通高中助学金）</t>
  </si>
  <si>
    <t>支持学前教育发展中央专项资金</t>
  </si>
  <si>
    <t xml:space="preserve">普通高中助学金省级补助资金  </t>
  </si>
  <si>
    <t>现代职业教育质量提升计划中央补助资金</t>
  </si>
  <si>
    <t>中等职业教育免学费和助学金中央补助资金</t>
  </si>
  <si>
    <t>农村义务教育薄弱学校改造计划中央专项资金</t>
  </si>
  <si>
    <t>省级中小学薄弱学校改造资金</t>
  </si>
  <si>
    <t>省级现代职业教育发展专项资金</t>
  </si>
  <si>
    <t>支持市县科技创新和科学普及省级专项资金</t>
  </si>
  <si>
    <t>省级公共文化服务体系建设补助资金</t>
  </si>
  <si>
    <t>省级非物质文化遗产保护专项资金</t>
  </si>
  <si>
    <t>中央补助地方公共文化服务体系建设专项资金</t>
  </si>
  <si>
    <t>非物质遗产保护专项资金</t>
  </si>
  <si>
    <t>老党员生活补贴中央补助资金</t>
  </si>
  <si>
    <t>老党员生活补贴省级补助资金</t>
  </si>
  <si>
    <t>中央财政孤儿基本生活保障补助</t>
  </si>
  <si>
    <t>省级养老服务体系建设</t>
  </si>
  <si>
    <t>省级优抚事业单位补助资金</t>
  </si>
  <si>
    <t>中央财政流浪乞讨人员救助资金</t>
  </si>
  <si>
    <t>中央财政困难群众基本生活救助资金</t>
  </si>
  <si>
    <t>中央退役安置补助资金</t>
  </si>
  <si>
    <t>中央优抚对象补助资金</t>
  </si>
  <si>
    <t>自然灾害救助资金</t>
  </si>
  <si>
    <t>城乡居民社会养老保险市级配套补助资金</t>
  </si>
  <si>
    <t>优抚对象生活及医疗补助市级补助资金</t>
  </si>
  <si>
    <t>自主就业退役士兵一次性经济补助市级补助资金</t>
  </si>
  <si>
    <t>困难群众基本生活救助市级补助资金</t>
  </si>
  <si>
    <t>中央财政医疗救助资金</t>
  </si>
  <si>
    <t>中央优抚对象医疗保障经费</t>
  </si>
  <si>
    <t>中央计划生育补助资金</t>
  </si>
  <si>
    <t>中央公共卫生服务补助  食品药品监管经费</t>
  </si>
  <si>
    <t>中央县级公立医院改革补助资金</t>
  </si>
  <si>
    <t>中央基本公共卫生服务资金</t>
  </si>
  <si>
    <t>中央重大公共卫生服务补助资金</t>
  </si>
  <si>
    <t>中央基本药物制度补助资金</t>
  </si>
  <si>
    <t>市级基本公共卫生服务项目补助资金</t>
  </si>
  <si>
    <t>市级基本药物制度补助资金</t>
  </si>
  <si>
    <t>市级计划生育补助资金</t>
  </si>
  <si>
    <t>城乡居民基本医疗保险市级配套补助资金</t>
  </si>
  <si>
    <t>中央财政林业生态保护恢复资金</t>
  </si>
  <si>
    <t>中央大气污染防治专项资金</t>
  </si>
  <si>
    <t>省级地下水超采综合治理专项资金</t>
  </si>
  <si>
    <t>省级农产品质量安全及疫病防治专项转移支付资金</t>
  </si>
  <si>
    <t>部分省级林业发展改革补助资金</t>
  </si>
  <si>
    <t>省级现代农业生产发展专项转移支付资金</t>
  </si>
  <si>
    <t>中央水利发展资金</t>
  </si>
  <si>
    <t>农业生产发展资金</t>
  </si>
  <si>
    <t>中央农村土地承包经营权确权登记颁证专项转移支付资金</t>
  </si>
  <si>
    <t>中央农业生产发展农机购置补贴专项转移支付资金</t>
  </si>
  <si>
    <t>中央财政农业综合开发土地治理资金</t>
  </si>
  <si>
    <t>农业综合开发省级配套资金</t>
  </si>
  <si>
    <t>农业综合开发市级配套资金</t>
  </si>
  <si>
    <t>战略性新兴产业发展专项资金</t>
  </si>
  <si>
    <t>省级中小企业发展专项资金</t>
  </si>
  <si>
    <t>省级工业转型升级技改专项资金</t>
  </si>
  <si>
    <t>中央外经贸发展专项资金</t>
  </si>
  <si>
    <t>中央财政农村危房改造补助资金</t>
  </si>
  <si>
    <t>部分中央城镇保障性安居工程专项资金</t>
  </si>
  <si>
    <t>保障性安居工程补助资金</t>
  </si>
  <si>
    <t>新型墙体材料专项基金收入</t>
    <phoneticPr fontId="2" type="noConversion"/>
  </si>
  <si>
    <t>城市公用事业附加收入</t>
    <phoneticPr fontId="2" type="noConversion"/>
  </si>
  <si>
    <t>国有土地收益基金收入</t>
    <phoneticPr fontId="2" type="noConversion"/>
  </si>
  <si>
    <t>国有土地使用权出让收入</t>
    <phoneticPr fontId="2" type="noConversion"/>
  </si>
  <si>
    <t>彩票公益金收入</t>
    <phoneticPr fontId="2" type="noConversion"/>
  </si>
  <si>
    <t>城市基础设施配套费收入</t>
    <phoneticPr fontId="2" type="noConversion"/>
  </si>
  <si>
    <t>污水处理费</t>
    <phoneticPr fontId="2" type="noConversion"/>
  </si>
  <si>
    <t>国家电影事业发展专项资金收入</t>
    <phoneticPr fontId="2" type="noConversion"/>
  </si>
  <si>
    <t>大中型水库库区后期扶持基金收入</t>
    <phoneticPr fontId="2" type="noConversion"/>
  </si>
  <si>
    <t xml:space="preserve">    大中型水库移民后期扶持基金支出</t>
  </si>
  <si>
    <t xml:space="preserve">    小型水库移民后期扶持基金支出</t>
    <phoneticPr fontId="39" type="noConversion"/>
  </si>
  <si>
    <t xml:space="preserve">    国有土地使用权出让收入安排的支出</t>
  </si>
  <si>
    <t xml:space="preserve">    城市公用事业附加安排的支出</t>
  </si>
  <si>
    <t xml:space="preserve">    国有土地收益基金支出</t>
  </si>
  <si>
    <t xml:space="preserve">    城市基础设施配套费安排的支出</t>
  </si>
  <si>
    <t xml:space="preserve">    污水处理费安排的支出</t>
  </si>
  <si>
    <t xml:space="preserve">    新型墙体材料专项基金支出</t>
  </si>
  <si>
    <t xml:space="preserve">    彩票公益金安排的支出</t>
  </si>
  <si>
    <t>社会保障和就业支出</t>
    <phoneticPr fontId="2" type="noConversion"/>
  </si>
  <si>
    <t xml:space="preserve">    国家电影事业发展专项资金及对应专项债务收入安排的支出</t>
    <phoneticPr fontId="39" type="noConversion"/>
  </si>
  <si>
    <t>文化体育与传媒支出</t>
    <phoneticPr fontId="39" type="noConversion"/>
  </si>
  <si>
    <t>社会保障和就业支出</t>
    <phoneticPr fontId="39" type="noConversion"/>
  </si>
  <si>
    <t>城乡社区支出</t>
    <phoneticPr fontId="39" type="noConversion"/>
  </si>
  <si>
    <t>资源勘探信息等支出</t>
    <phoneticPr fontId="39" type="noConversion"/>
  </si>
  <si>
    <t>其他支出</t>
    <phoneticPr fontId="39" type="noConversion"/>
  </si>
  <si>
    <t>22142</t>
    <phoneticPr fontId="2" type="noConversion"/>
  </si>
  <si>
    <t>提前下达2017年省级体育彩票公益金转移支付指标</t>
  </si>
  <si>
    <t>提前下达2017年国家电影事业发展专项资金</t>
  </si>
  <si>
    <t>提前下达2017年水库移民扶持基金预算指标</t>
  </si>
  <si>
    <t>提前下达2017年省级养老服务体系建设资金（福彩公益金）预算指标</t>
  </si>
  <si>
    <t>提前下达2017年中央专项彩票公益金支持乡村学校少年宫项目资金</t>
  </si>
  <si>
    <t xml:space="preserve">    其中：保险费收入</t>
  </si>
  <si>
    <t xml:space="preserve">          利息收入</t>
  </si>
  <si>
    <t xml:space="preserve">          财政补贴收入</t>
  </si>
  <si>
    <t>城镇职工基本医疗保险基金收入</t>
    <phoneticPr fontId="39" type="noConversion"/>
  </si>
  <si>
    <r>
      <t>生育保险基金</t>
    </r>
    <r>
      <rPr>
        <b/>
        <sz val="12"/>
        <color rgb="FF000000"/>
        <rFont val="宋体"/>
        <family val="3"/>
        <charset val="134"/>
      </rPr>
      <t>收入</t>
    </r>
    <phoneticPr fontId="39" type="noConversion"/>
  </si>
  <si>
    <t>城乡居民基本医疗保险基金收入</t>
    <phoneticPr fontId="2" type="noConversion"/>
  </si>
  <si>
    <t>城乡居民基本养老保险基金收入</t>
    <phoneticPr fontId="2" type="noConversion"/>
  </si>
  <si>
    <t>机关事业单位基本养老保险基金收入</t>
    <phoneticPr fontId="2" type="noConversion"/>
  </si>
  <si>
    <t>　　其中：基本医疗保险待遇支出</t>
  </si>
  <si>
    <t>　　其中：生育保险待遇支出</t>
  </si>
  <si>
    <t>　　其中：居民医疗保险待遇支出</t>
  </si>
  <si>
    <t>　　其中：居民养老保险支出</t>
  </si>
  <si>
    <t>　　其中：基本养老保险支出</t>
  </si>
  <si>
    <t>城镇职工基本医疗保险基金支出</t>
    <phoneticPr fontId="2" type="noConversion"/>
  </si>
  <si>
    <t>生育保险基金支出</t>
    <phoneticPr fontId="2" type="noConversion"/>
  </si>
  <si>
    <t>城乡居民基本医疗保险基金支出</t>
    <phoneticPr fontId="2" type="noConversion"/>
  </si>
  <si>
    <t>城乡居民基本养老保险基金支出</t>
    <phoneticPr fontId="2" type="noConversion"/>
  </si>
  <si>
    <t>机关事业单位基本养老保险基金支出</t>
    <phoneticPr fontId="2" type="noConversion"/>
  </si>
  <si>
    <r>
      <t xml:space="preserve">                  </t>
    </r>
    <r>
      <rPr>
        <sz val="11"/>
        <rFont val="宋体"/>
        <family val="3"/>
        <charset val="134"/>
      </rPr>
      <t>生育津贴支出</t>
    </r>
    <phoneticPr fontId="2" type="noConversion"/>
  </si>
  <si>
    <r>
      <t xml:space="preserve">                  </t>
    </r>
    <r>
      <rPr>
        <sz val="11"/>
        <rFont val="宋体"/>
        <family val="3"/>
        <charset val="134"/>
      </rPr>
      <t>购买大病保险支出</t>
    </r>
    <phoneticPr fontId="2" type="noConversion"/>
  </si>
  <si>
    <r>
      <t xml:space="preserve">                  </t>
    </r>
    <r>
      <rPr>
        <sz val="11"/>
        <rFont val="宋体"/>
        <family val="3"/>
        <charset val="134"/>
      </rPr>
      <t>转移支出</t>
    </r>
    <phoneticPr fontId="2" type="noConversion"/>
  </si>
  <si>
    <t>2091201</t>
    <phoneticPr fontId="2" type="noConversion"/>
  </si>
  <si>
    <t>保定市徐水区</t>
    <phoneticPr fontId="2" type="noConversion"/>
  </si>
  <si>
    <r>
      <rPr>
        <sz val="12"/>
        <rFont val="宋体"/>
        <family val="3"/>
        <charset val="134"/>
      </rPr>
      <t>备注：</t>
    </r>
    <r>
      <rPr>
        <sz val="12"/>
        <rFont val="Times New Roman"/>
        <family val="1"/>
      </rPr>
      <t>2017</t>
    </r>
    <r>
      <rPr>
        <sz val="12"/>
        <rFont val="宋体"/>
        <family val="3"/>
        <charset val="134"/>
      </rPr>
      <t>年我区无国有资本经营预算收入，空表列示。</t>
    </r>
    <phoneticPr fontId="2" type="noConversion"/>
  </si>
  <si>
    <r>
      <t>备注：</t>
    </r>
    <r>
      <rPr>
        <sz val="11"/>
        <rFont val="Times New Roman"/>
        <family val="1"/>
      </rPr>
      <t>2017</t>
    </r>
    <r>
      <rPr>
        <sz val="11"/>
        <rFont val="宋体"/>
        <family val="3"/>
        <charset val="134"/>
      </rPr>
      <t>年我区无国有资本经营预算支出，空表列示。</t>
    </r>
    <phoneticPr fontId="2" type="noConversion"/>
  </si>
  <si>
    <r>
      <t>备注：</t>
    </r>
    <r>
      <rPr>
        <sz val="12"/>
        <rFont val="Times New Roman"/>
        <family val="1"/>
      </rPr>
      <t>2017</t>
    </r>
    <r>
      <rPr>
        <sz val="12"/>
        <rFont val="宋体"/>
        <family val="3"/>
        <charset val="134"/>
      </rPr>
      <t>年我区无国有资本经营预算专项转移支付分项目安排情况，空表列示。</t>
    </r>
    <phoneticPr fontId="2" type="noConversion"/>
  </si>
  <si>
    <r>
      <rPr>
        <sz val="11"/>
        <rFont val="宋体"/>
        <family val="3"/>
        <charset val="134"/>
      </rPr>
      <t>备注：</t>
    </r>
    <r>
      <rPr>
        <sz val="11"/>
        <rFont val="Times New Roman"/>
        <family val="1"/>
      </rPr>
      <t>2017</t>
    </r>
    <r>
      <rPr>
        <sz val="11"/>
        <rFont val="宋体"/>
        <family val="3"/>
        <charset val="134"/>
      </rPr>
      <t>年我区无国有资本经营预算专项转移支付分安排安排情况，空表列示。</t>
    </r>
    <phoneticPr fontId="2" type="noConversion"/>
  </si>
  <si>
    <r>
      <rPr>
        <sz val="11"/>
        <rFont val="宋体"/>
        <family val="3"/>
        <charset val="134"/>
      </rPr>
      <t>备注：</t>
    </r>
    <r>
      <rPr>
        <sz val="11"/>
        <rFont val="Times New Roman"/>
        <family val="1"/>
      </rPr>
      <t>2017</t>
    </r>
    <r>
      <rPr>
        <sz val="11"/>
        <rFont val="宋体"/>
        <family val="3"/>
        <charset val="134"/>
      </rPr>
      <t>年我区无国有资本经营预算本级支出，空表列示。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</si>
  <si>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</t>
    </r>
    <phoneticPr fontId="2" type="noConversion"/>
  </si>
  <si>
    <t>政府一般债务限额及余额情况表</t>
    <phoneticPr fontId="7" type="noConversion"/>
  </si>
  <si>
    <t>单位：亿元</t>
    <phoneticPr fontId="2" type="noConversion"/>
  </si>
  <si>
    <t>执行数</t>
    <phoneticPr fontId="2" type="noConversion"/>
  </si>
  <si>
    <t>一、上两个年度末政府一般债务余额实际数</t>
    <phoneticPr fontId="2" type="noConversion"/>
  </si>
  <si>
    <t>2.6007</t>
    <phoneticPr fontId="2" type="noConversion"/>
  </si>
  <si>
    <t>2.6007</t>
  </si>
  <si>
    <t>二、上年度末政府一般债务余额限额</t>
    <phoneticPr fontId="2" type="noConversion"/>
  </si>
  <si>
    <t>6.0358</t>
    <phoneticPr fontId="2" type="noConversion"/>
  </si>
  <si>
    <t>6.0358</t>
  </si>
  <si>
    <t>三、因预算管理变化调整余额和限额</t>
    <phoneticPr fontId="2" type="noConversion"/>
  </si>
  <si>
    <t>0</t>
    <phoneticPr fontId="2" type="noConversion"/>
  </si>
  <si>
    <t>四、调整后上年度末政府一般债务余额限额</t>
    <phoneticPr fontId="2" type="noConversion"/>
  </si>
  <si>
    <t>五、上年度政府一般债务发行额</t>
    <phoneticPr fontId="2" type="noConversion"/>
  </si>
  <si>
    <t>中央转贷地方的国际金融组织和外国政府贷款</t>
    <phoneticPr fontId="2" type="noConversion"/>
  </si>
  <si>
    <t>政府一般债券发行额</t>
    <phoneticPr fontId="2" type="noConversion"/>
  </si>
  <si>
    <t>六、上年度政府一般债务还本额</t>
    <phoneticPr fontId="2" type="noConversion"/>
  </si>
  <si>
    <t>0.1524</t>
    <phoneticPr fontId="2" type="noConversion"/>
  </si>
  <si>
    <t>0.1524</t>
  </si>
  <si>
    <t>七、上年度末政府一般债务余额预算执行数</t>
    <phoneticPr fontId="2" type="noConversion"/>
  </si>
  <si>
    <t>4.1474</t>
    <phoneticPr fontId="2" type="noConversion"/>
  </si>
  <si>
    <t>4.1474</t>
  </si>
  <si>
    <t>八、本年度政府一般债务余额新增限额</t>
    <phoneticPr fontId="2" type="noConversion"/>
  </si>
  <si>
    <t>九、本年度末政府一般债务余额限额</t>
    <phoneticPr fontId="2" type="noConversion"/>
  </si>
  <si>
    <t>附表2</t>
    <phoneticPr fontId="2" type="noConversion"/>
  </si>
  <si>
    <t>政府专项债务限额及余额情况表</t>
    <phoneticPr fontId="7" type="noConversion"/>
  </si>
  <si>
    <t>一、上两个年度末政府专项债务余额实际数</t>
    <phoneticPr fontId="2" type="noConversion"/>
  </si>
  <si>
    <t>8.8734</t>
    <phoneticPr fontId="2" type="noConversion"/>
  </si>
  <si>
    <t>8.8734</t>
  </si>
  <si>
    <t>二、上年度末政府专项债务余额限额</t>
    <phoneticPr fontId="2" type="noConversion"/>
  </si>
  <si>
    <t>9.9879</t>
    <phoneticPr fontId="2" type="noConversion"/>
  </si>
  <si>
    <t>9.9879</t>
  </si>
  <si>
    <t>四、调整后上年度末政府专项债务余额限额</t>
    <phoneticPr fontId="2" type="noConversion"/>
  </si>
  <si>
    <t>五、上年度政府专项债务发行额</t>
    <phoneticPr fontId="2" type="noConversion"/>
  </si>
  <si>
    <t>政府专项债券发行额</t>
    <phoneticPr fontId="2" type="noConversion"/>
  </si>
  <si>
    <t>六、上年度政府专项债务还本额</t>
    <phoneticPr fontId="2" type="noConversion"/>
  </si>
  <si>
    <t>5.1176</t>
    <phoneticPr fontId="2" type="noConversion"/>
  </si>
  <si>
    <t>5.1176</t>
  </si>
  <si>
    <t>七、上年度末政府专项债务余额预算执行数</t>
    <phoneticPr fontId="2" type="noConversion"/>
  </si>
  <si>
    <t>9.2823</t>
    <phoneticPr fontId="2" type="noConversion"/>
  </si>
  <si>
    <t>9.2823</t>
  </si>
  <si>
    <t>八、本年度政府专项债务余额新增限额</t>
    <phoneticPr fontId="2" type="noConversion"/>
  </si>
  <si>
    <t>九、本年度末政府专项债务余额限额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</si>
</sst>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</numFmts>
  <fonts count="44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方正书宋_GBK"/>
      <charset val="134"/>
    </font>
    <font>
      <b/>
      <sz val="11"/>
      <name val="方正书宋_GBK"/>
      <charset val="134"/>
    </font>
    <font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11"/>
      <name val="方正仿宋_GBK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9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</cellStyleXfs>
  <cellXfs count="226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17" fillId="0" borderId="0" xfId="2" applyFont="1"/>
    <xf numFmtId="0" fontId="18" fillId="0" borderId="0" xfId="2" applyFont="1"/>
    <xf numFmtId="1" fontId="18" fillId="0" borderId="1" xfId="2" applyNumberFormat="1" applyFont="1" applyBorder="1" applyAlignment="1" applyProtection="1">
      <alignment horizontal="center" vertical="center" wrapText="1"/>
      <protection locked="0"/>
    </xf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0" fontId="17" fillId="0" borderId="1" xfId="46" applyFont="1" applyFill="1" applyBorder="1" applyAlignment="1">
      <alignment horizontal="center"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8" fillId="0" borderId="0" xfId="46" applyNumberFormat="1" applyFont="1" applyFill="1" applyAlignment="1">
      <alignment horizontal="left" vertical="center"/>
    </xf>
    <xf numFmtId="49" fontId="17" fillId="0" borderId="1" xfId="46" applyNumberFormat="1" applyFont="1" applyFill="1" applyBorder="1" applyAlignment="1">
      <alignment horizontal="left" vertical="center" indent="1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49" fontId="24" fillId="0" borderId="1" xfId="46" applyNumberFormat="1" applyFont="1" applyFill="1" applyBorder="1" applyAlignment="1">
      <alignment horizontal="left" vertical="center" indent="1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177" fontId="17" fillId="0" borderId="0" xfId="45" applyNumberFormat="1" applyFont="1" applyFill="1" applyAlignment="1">
      <alignment horizontal="left" vertical="top" indent="1"/>
      <protection locked="0"/>
    </xf>
    <xf numFmtId="0" fontId="17" fillId="0" borderId="0" xfId="45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>
      <alignment horizontal="left" indent="1"/>
    </xf>
    <xf numFmtId="179" fontId="17" fillId="0" borderId="0" xfId="45" applyNumberFormat="1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 applyProtection="1">
      <alignment horizontal="left" vertical="center" indent="1"/>
      <protection locked="0"/>
    </xf>
    <xf numFmtId="177" fontId="17" fillId="0" borderId="0" xfId="45" applyNumberFormat="1" applyFont="1" applyFill="1" applyAlignment="1">
      <alignment horizontal="left" vertical="top" indent="2"/>
      <protection locked="0"/>
    </xf>
    <xf numFmtId="0" fontId="17" fillId="0" borderId="0" xfId="45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>
      <alignment horizontal="left" indent="2"/>
    </xf>
    <xf numFmtId="179" fontId="17" fillId="0" borderId="0" xfId="45" applyNumberFormat="1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 applyProtection="1">
      <alignment horizontal="left" vertical="center" indent="2"/>
      <protection locked="0"/>
    </xf>
    <xf numFmtId="49" fontId="18" fillId="0" borderId="0" xfId="46" applyNumberFormat="1" applyFont="1" applyFill="1" applyAlignment="1">
      <alignment horizontal="left" vertical="center" indent="1"/>
    </xf>
    <xf numFmtId="0" fontId="17" fillId="0" borderId="0" xfId="46" applyFont="1" applyFill="1" applyAlignment="1">
      <alignment horizontal="left" vertical="center" indent="2"/>
    </xf>
    <xf numFmtId="179" fontId="17" fillId="0" borderId="0" xfId="46" applyNumberFormat="1" applyFont="1" applyFill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3" fillId="0" borderId="1" xfId="2" applyNumberFormat="1" applyFont="1" applyBorder="1" applyAlignment="1">
      <alignment horizontal="left" vertical="center"/>
    </xf>
    <xf numFmtId="49" fontId="33" fillId="0" borderId="1" xfId="2" applyNumberFormat="1" applyFont="1" applyFill="1" applyBorder="1" applyAlignment="1">
      <alignment horizontal="left" vertical="center"/>
    </xf>
    <xf numFmtId="49" fontId="24" fillId="0" borderId="1" xfId="2" applyNumberFormat="1" applyFont="1" applyFill="1" applyBorder="1" applyAlignment="1">
      <alignment horizontal="left" vertical="center" indent="1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8" fillId="0" borderId="2" xfId="2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49" fontId="18" fillId="0" borderId="1" xfId="2" applyNumberFormat="1" applyFont="1" applyFill="1" applyBorder="1" applyAlignment="1">
      <alignment horizontal="center" vertical="center"/>
    </xf>
    <xf numFmtId="49" fontId="17" fillId="0" borderId="1" xfId="2" applyNumberFormat="1" applyFont="1" applyFill="1" applyBorder="1" applyAlignment="1">
      <alignment horizontal="center" vertical="center"/>
    </xf>
    <xf numFmtId="177" fontId="18" fillId="0" borderId="1" xfId="2" applyNumberFormat="1" applyFont="1" applyFill="1" applyBorder="1" applyAlignment="1">
      <alignment horizontal="center" vertical="center"/>
    </xf>
    <xf numFmtId="177" fontId="17" fillId="0" borderId="1" xfId="2" applyNumberFormat="1" applyFont="1" applyFill="1" applyBorder="1" applyAlignment="1">
      <alignment horizontal="center" vertical="center"/>
    </xf>
    <xf numFmtId="177" fontId="18" fillId="0" borderId="1" xfId="2" applyNumberFormat="1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49" fontId="15" fillId="0" borderId="1" xfId="2" applyNumberFormat="1" applyFont="1" applyBorder="1" applyAlignment="1">
      <alignment horizontal="left" vertical="center" indent="1"/>
    </xf>
    <xf numFmtId="179" fontId="17" fillId="0" borderId="0" xfId="45" applyNumberFormat="1" applyFont="1" applyFill="1" applyAlignment="1">
      <alignment horizontal="center" vertical="top"/>
      <protection locked="0"/>
    </xf>
    <xf numFmtId="179" fontId="17" fillId="0" borderId="0" xfId="45" applyNumberFormat="1" applyFont="1" applyFill="1" applyAlignment="1">
      <alignment horizontal="center" vertical="center"/>
      <protection locked="0"/>
    </xf>
    <xf numFmtId="179" fontId="17" fillId="0" borderId="1" xfId="45" applyNumberFormat="1" applyFont="1" applyFill="1" applyBorder="1" applyAlignment="1">
      <alignment horizontal="center" vertical="center"/>
      <protection locked="0"/>
    </xf>
    <xf numFmtId="49" fontId="34" fillId="0" borderId="1" xfId="0" applyNumberFormat="1" applyFont="1" applyFill="1" applyBorder="1" applyAlignment="1" applyProtection="1">
      <alignment vertical="center"/>
    </xf>
    <xf numFmtId="0" fontId="35" fillId="0" borderId="1" xfId="0" applyFont="1" applyFill="1" applyBorder="1" applyAlignment="1"/>
    <xf numFmtId="49" fontId="7" fillId="0" borderId="1" xfId="0" applyNumberFormat="1" applyFont="1" applyFill="1" applyBorder="1" applyAlignment="1" applyProtection="1">
      <alignment vertical="center"/>
    </xf>
    <xf numFmtId="0" fontId="0" fillId="0" borderId="1" xfId="0" applyFill="1" applyBorder="1" applyAlignment="1"/>
    <xf numFmtId="0" fontId="3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6" fillId="0" borderId="0" xfId="1" applyFont="1" applyBorder="1" applyAlignment="1">
      <alignment horizontal="center" vertical="center" wrapText="1"/>
    </xf>
    <xf numFmtId="179" fontId="31" fillId="0" borderId="0" xfId="45" applyNumberFormat="1" applyFont="1" applyFill="1" applyAlignment="1">
      <alignment horizontal="center" vertical="top"/>
      <protection locked="0"/>
    </xf>
    <xf numFmtId="0" fontId="4" fillId="0" borderId="0" xfId="2" applyFont="1" applyAlignment="1">
      <alignment horizontal="center" wrapText="1"/>
    </xf>
    <xf numFmtId="177" fontId="18" fillId="0" borderId="1" xfId="2" applyNumberFormat="1" applyFont="1" applyBorder="1" applyAlignment="1">
      <alignment horizontal="center" vertical="center" wrapText="1"/>
    </xf>
    <xf numFmtId="1" fontId="36" fillId="0" borderId="1" xfId="2" applyNumberFormat="1" applyFont="1" applyBorder="1" applyAlignment="1" applyProtection="1">
      <alignment horizontal="center" vertical="center" wrapText="1"/>
      <protection locked="0"/>
    </xf>
    <xf numFmtId="0" fontId="37" fillId="0" borderId="1" xfId="2" applyFont="1" applyBorder="1" applyAlignment="1">
      <alignment horizontal="center" vertical="center" wrapText="1"/>
    </xf>
    <xf numFmtId="1" fontId="37" fillId="0" borderId="1" xfId="2" applyNumberFormat="1" applyFont="1" applyBorder="1" applyAlignment="1" applyProtection="1">
      <alignment horizontal="center" vertical="center" wrapText="1"/>
      <protection locked="0"/>
    </xf>
    <xf numFmtId="179" fontId="4" fillId="0" borderId="0" xfId="46" applyNumberFormat="1" applyFont="1" applyFill="1" applyAlignment="1">
      <alignment horizontal="center" vertical="center"/>
    </xf>
    <xf numFmtId="179" fontId="17" fillId="0" borderId="0" xfId="46" applyNumberFormat="1" applyFont="1" applyFill="1" applyAlignment="1">
      <alignment horizontal="center" vertical="center"/>
    </xf>
    <xf numFmtId="49" fontId="17" fillId="0" borderId="1" xfId="46" applyNumberFormat="1" applyFont="1" applyFill="1" applyBorder="1" applyAlignment="1">
      <alignment horizontal="center" vertical="center"/>
    </xf>
    <xf numFmtId="0" fontId="38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right" vertical="center"/>
    </xf>
    <xf numFmtId="49" fontId="41" fillId="0" borderId="1" xfId="45" applyNumberFormat="1" applyFont="1" applyFill="1" applyBorder="1" applyAlignment="1">
      <alignment horizontal="left" vertical="center"/>
      <protection locked="0"/>
    </xf>
    <xf numFmtId="0" fontId="17" fillId="0" borderId="0" xfId="1" applyFont="1" applyBorder="1" applyAlignment="1">
      <alignment horizontal="center" vertical="center"/>
    </xf>
    <xf numFmtId="49" fontId="17" fillId="0" borderId="0" xfId="45" applyNumberFormat="1" applyFont="1" applyFill="1" applyAlignment="1">
      <alignment horizontal="center" vertical="top"/>
      <protection locked="0"/>
    </xf>
    <xf numFmtId="0" fontId="25" fillId="0" borderId="0" xfId="45" applyFont="1" applyFill="1" applyAlignment="1">
      <alignment horizontal="center" vertical="top"/>
      <protection locked="0"/>
    </xf>
    <xf numFmtId="177" fontId="36" fillId="0" borderId="1" xfId="2" applyNumberFormat="1" applyFont="1" applyBorder="1" applyAlignment="1" applyProtection="1">
      <alignment horizontal="center" vertical="center" wrapText="1"/>
      <protection locked="0"/>
    </xf>
    <xf numFmtId="0" fontId="42" fillId="0" borderId="2" xfId="3" applyFont="1" applyBorder="1" applyAlignment="1">
      <alignment horizontal="left" vertical="center" wrapText="1"/>
    </xf>
    <xf numFmtId="0" fontId="43" fillId="0" borderId="2" xfId="3" applyFont="1" applyBorder="1" applyAlignment="1">
      <alignment horizontal="left" vertical="center" wrapText="1"/>
    </xf>
    <xf numFmtId="0" fontId="40" fillId="0" borderId="2" xfId="3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0" fontId="35" fillId="0" borderId="0" xfId="3" applyFont="1" applyAlignment="1">
      <alignment horizontal="center" vertical="center"/>
    </xf>
    <xf numFmtId="0" fontId="33" fillId="0" borderId="1" xfId="45" applyFont="1" applyFill="1" applyBorder="1" applyAlignment="1">
      <alignment horizontal="left" vertical="center" wrapText="1" indent="1"/>
      <protection locked="0"/>
    </xf>
    <xf numFmtId="49" fontId="33" fillId="0" borderId="1" xfId="45" applyNumberFormat="1" applyFont="1" applyFill="1" applyBorder="1" applyAlignment="1">
      <alignment horizontal="left" vertical="center" indent="1"/>
      <protection locked="0"/>
    </xf>
    <xf numFmtId="0" fontId="40" fillId="0" borderId="1" xfId="0" applyFont="1" applyBorder="1" applyAlignment="1">
      <alignment horizontal="center" vertical="center" wrapText="1"/>
    </xf>
    <xf numFmtId="49" fontId="24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vertical="center" wrapText="1"/>
    </xf>
    <xf numFmtId="0" fontId="36" fillId="0" borderId="1" xfId="2" applyFont="1" applyBorder="1" applyAlignment="1">
      <alignment vertical="center" wrapText="1"/>
    </xf>
    <xf numFmtId="0" fontId="18" fillId="0" borderId="1" xfId="2" applyFont="1" applyBorder="1" applyAlignment="1">
      <alignment vertical="center" wrapText="1"/>
    </xf>
    <xf numFmtId="0" fontId="36" fillId="0" borderId="1" xfId="2" applyFont="1" applyBorder="1" applyAlignment="1">
      <alignment horizontal="left" vertical="center" wrapText="1"/>
    </xf>
    <xf numFmtId="49" fontId="15" fillId="0" borderId="0" xfId="45" applyNumberFormat="1" applyFont="1" applyFill="1" applyAlignment="1">
      <alignment horizontal="left" vertical="top"/>
      <protection locked="0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6" fillId="0" borderId="0" xfId="46" applyFont="1" applyFill="1" applyAlignment="1">
      <alignment horizontal="center" vertical="center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49" fontId="6" fillId="0" borderId="0" xfId="2" applyNumberFormat="1" applyFont="1" applyAlignment="1">
      <alignment horizontal="center" vertical="center" wrapText="1"/>
    </xf>
    <xf numFmtId="0" fontId="23" fillId="0" borderId="2" xfId="45" applyFont="1" applyFill="1" applyBorder="1" applyAlignment="1">
      <alignment horizontal="center" vertical="center"/>
      <protection locked="0"/>
    </xf>
    <xf numFmtId="49" fontId="17" fillId="0" borderId="4" xfId="45" applyNumberFormat="1" applyFont="1" applyFill="1" applyBorder="1" applyAlignment="1">
      <alignment horizontal="left" vertical="top"/>
      <protection locked="0"/>
    </xf>
    <xf numFmtId="0" fontId="1" fillId="0" borderId="4" xfId="2" applyFont="1" applyBorder="1" applyAlignment="1">
      <alignment horizontal="left" wrapText="1"/>
    </xf>
    <xf numFmtId="0" fontId="26" fillId="0" borderId="0" xfId="1" applyFont="1" applyBorder="1" applyAlignment="1">
      <alignment horizontal="left" vertical="center"/>
    </xf>
    <xf numFmtId="49" fontId="6" fillId="0" borderId="0" xfId="2" applyNumberFormat="1" applyFont="1" applyAlignment="1">
      <alignment horizontal="centerContinuous" vertical="center"/>
    </xf>
    <xf numFmtId="49" fontId="5" fillId="0" borderId="0" xfId="2" applyNumberFormat="1" applyFont="1" applyAlignment="1">
      <alignment horizontal="centerContinuous" vertical="center"/>
    </xf>
    <xf numFmtId="176" fontId="24" fillId="0" borderId="0" xfId="2" applyNumberFormat="1" applyFont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49" fontId="24" fillId="0" borderId="1" xfId="2" applyNumberFormat="1" applyFont="1" applyFill="1" applyBorder="1" applyAlignment="1">
      <alignment horizontal="left" vertical="center"/>
    </xf>
    <xf numFmtId="49" fontId="24" fillId="0" borderId="1" xfId="2" applyNumberFormat="1" applyFont="1" applyBorder="1" applyAlignment="1">
      <alignment horizontal="center" vertical="center"/>
    </xf>
    <xf numFmtId="49" fontId="24" fillId="0" borderId="1" xfId="2" applyNumberFormat="1" applyFont="1" applyFill="1" applyBorder="1" applyAlignment="1">
      <alignment horizontal="center" vertical="center"/>
    </xf>
    <xf numFmtId="49" fontId="18" fillId="0" borderId="0" xfId="2" applyNumberFormat="1" applyFont="1" applyBorder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177" fontId="24" fillId="0" borderId="1" xfId="2" applyNumberFormat="1" applyFont="1" applyFill="1" applyBorder="1" applyAlignment="1">
      <alignment horizontal="left" vertical="center"/>
    </xf>
    <xf numFmtId="0" fontId="24" fillId="0" borderId="1" xfId="2" applyFont="1" applyBorder="1" applyAlignment="1">
      <alignment horizontal="center" vertical="center"/>
    </xf>
    <xf numFmtId="0" fontId="17" fillId="0" borderId="0" xfId="2" applyFont="1" applyBorder="1"/>
    <xf numFmtId="177" fontId="24" fillId="0" borderId="1" xfId="2" applyNumberFormat="1" applyFont="1" applyFill="1" applyBorder="1" applyAlignment="1">
      <alignment horizontal="left" vertical="center" indent="1"/>
    </xf>
    <xf numFmtId="177" fontId="24" fillId="0" borderId="1" xfId="2" applyNumberFormat="1" applyFont="1" applyFill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24" fillId="0" borderId="1" xfId="2" applyFont="1" applyBorder="1" applyAlignment="1">
      <alignment horizontal="left" vertical="center"/>
    </xf>
    <xf numFmtId="0" fontId="18" fillId="0" borderId="0" xfId="2" applyFont="1" applyBorder="1"/>
    <xf numFmtId="0" fontId="20" fillId="0" borderId="0" xfId="1" applyFont="1" applyBorder="1" applyAlignment="1">
      <alignment horizontal="left" vertical="center"/>
    </xf>
  </cellXfs>
  <cellStyles count="69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B24"/>
  <sheetViews>
    <sheetView workbookViewId="0">
      <pane ySplit="4" topLeftCell="A14" activePane="bottomLeft" state="frozen"/>
      <selection pane="bottomLeft" activeCell="C21" sqref="C21"/>
    </sheetView>
  </sheetViews>
  <sheetFormatPr defaultColWidth="7.875" defaultRowHeight="15.75"/>
  <cols>
    <col min="1" max="1" width="39.875" style="1" customWidth="1"/>
    <col min="2" max="2" width="39.875" style="148" customWidth="1"/>
    <col min="3" max="249" width="7.875" style="1"/>
    <col min="250" max="250" width="35.75" style="1" customWidth="1"/>
    <col min="251" max="251" width="0" style="1" hidden="1" customWidth="1"/>
    <col min="252" max="253" width="12" style="1" customWidth="1"/>
    <col min="254" max="254" width="8" style="1" bestFit="1" customWidth="1"/>
    <col min="255" max="255" width="7.875" style="1" bestFit="1" customWidth="1"/>
    <col min="256" max="257" width="0" style="1" hidden="1" customWidth="1"/>
    <col min="258" max="505" width="7.875" style="1"/>
    <col min="506" max="506" width="35.75" style="1" customWidth="1"/>
    <col min="507" max="507" width="0" style="1" hidden="1" customWidth="1"/>
    <col min="508" max="509" width="12" style="1" customWidth="1"/>
    <col min="510" max="510" width="8" style="1" bestFit="1" customWidth="1"/>
    <col min="511" max="511" width="7.875" style="1" bestFit="1" customWidth="1"/>
    <col min="512" max="513" width="0" style="1" hidden="1" customWidth="1"/>
    <col min="514" max="761" width="7.875" style="1"/>
    <col min="762" max="762" width="35.75" style="1" customWidth="1"/>
    <col min="763" max="763" width="0" style="1" hidden="1" customWidth="1"/>
    <col min="764" max="765" width="12" style="1" customWidth="1"/>
    <col min="766" max="766" width="8" style="1" bestFit="1" customWidth="1"/>
    <col min="767" max="767" width="7.875" style="1" bestFit="1" customWidth="1"/>
    <col min="768" max="769" width="0" style="1" hidden="1" customWidth="1"/>
    <col min="770" max="1017" width="7.875" style="1"/>
    <col min="1018" max="1018" width="35.75" style="1" customWidth="1"/>
    <col min="1019" max="1019" width="0" style="1" hidden="1" customWidth="1"/>
    <col min="1020" max="1021" width="12" style="1" customWidth="1"/>
    <col min="1022" max="1022" width="8" style="1" bestFit="1" customWidth="1"/>
    <col min="1023" max="1023" width="7.875" style="1" bestFit="1" customWidth="1"/>
    <col min="1024" max="1025" width="0" style="1" hidden="1" customWidth="1"/>
    <col min="1026" max="1273" width="7.875" style="1"/>
    <col min="1274" max="1274" width="35.75" style="1" customWidth="1"/>
    <col min="1275" max="1275" width="0" style="1" hidden="1" customWidth="1"/>
    <col min="1276" max="1277" width="12" style="1" customWidth="1"/>
    <col min="1278" max="1278" width="8" style="1" bestFit="1" customWidth="1"/>
    <col min="1279" max="1279" width="7.875" style="1" bestFit="1" customWidth="1"/>
    <col min="1280" max="1281" width="0" style="1" hidden="1" customWidth="1"/>
    <col min="1282" max="1529" width="7.875" style="1"/>
    <col min="1530" max="1530" width="35.75" style="1" customWidth="1"/>
    <col min="1531" max="1531" width="0" style="1" hidden="1" customWidth="1"/>
    <col min="1532" max="1533" width="12" style="1" customWidth="1"/>
    <col min="1534" max="1534" width="8" style="1" bestFit="1" customWidth="1"/>
    <col min="1535" max="1535" width="7.875" style="1" bestFit="1" customWidth="1"/>
    <col min="1536" max="1537" width="0" style="1" hidden="1" customWidth="1"/>
    <col min="1538" max="1785" width="7.875" style="1"/>
    <col min="1786" max="1786" width="35.75" style="1" customWidth="1"/>
    <col min="1787" max="1787" width="0" style="1" hidden="1" customWidth="1"/>
    <col min="1788" max="1789" width="12" style="1" customWidth="1"/>
    <col min="1790" max="1790" width="8" style="1" bestFit="1" customWidth="1"/>
    <col min="1791" max="1791" width="7.875" style="1" bestFit="1" customWidth="1"/>
    <col min="1792" max="1793" width="0" style="1" hidden="1" customWidth="1"/>
    <col min="1794" max="2041" width="7.875" style="1"/>
    <col min="2042" max="2042" width="35.75" style="1" customWidth="1"/>
    <col min="2043" max="2043" width="0" style="1" hidden="1" customWidth="1"/>
    <col min="2044" max="2045" width="12" style="1" customWidth="1"/>
    <col min="2046" max="2046" width="8" style="1" bestFit="1" customWidth="1"/>
    <col min="2047" max="2047" width="7.875" style="1" bestFit="1" customWidth="1"/>
    <col min="2048" max="2049" width="0" style="1" hidden="1" customWidth="1"/>
    <col min="2050" max="2297" width="7.875" style="1"/>
    <col min="2298" max="2298" width="35.75" style="1" customWidth="1"/>
    <col min="2299" max="2299" width="0" style="1" hidden="1" customWidth="1"/>
    <col min="2300" max="2301" width="12" style="1" customWidth="1"/>
    <col min="2302" max="2302" width="8" style="1" bestFit="1" customWidth="1"/>
    <col min="2303" max="2303" width="7.875" style="1" bestFit="1" customWidth="1"/>
    <col min="2304" max="2305" width="0" style="1" hidden="1" customWidth="1"/>
    <col min="2306" max="2553" width="7.875" style="1"/>
    <col min="2554" max="2554" width="35.75" style="1" customWidth="1"/>
    <col min="2555" max="2555" width="0" style="1" hidden="1" customWidth="1"/>
    <col min="2556" max="2557" width="12" style="1" customWidth="1"/>
    <col min="2558" max="2558" width="8" style="1" bestFit="1" customWidth="1"/>
    <col min="2559" max="2559" width="7.875" style="1" bestFit="1" customWidth="1"/>
    <col min="2560" max="2561" width="0" style="1" hidden="1" customWidth="1"/>
    <col min="2562" max="2809" width="7.875" style="1"/>
    <col min="2810" max="2810" width="35.75" style="1" customWidth="1"/>
    <col min="2811" max="2811" width="0" style="1" hidden="1" customWidth="1"/>
    <col min="2812" max="2813" width="12" style="1" customWidth="1"/>
    <col min="2814" max="2814" width="8" style="1" bestFit="1" customWidth="1"/>
    <col min="2815" max="2815" width="7.875" style="1" bestFit="1" customWidth="1"/>
    <col min="2816" max="2817" width="0" style="1" hidden="1" customWidth="1"/>
    <col min="2818" max="3065" width="7.875" style="1"/>
    <col min="3066" max="3066" width="35.75" style="1" customWidth="1"/>
    <col min="3067" max="3067" width="0" style="1" hidden="1" customWidth="1"/>
    <col min="3068" max="3069" width="12" style="1" customWidth="1"/>
    <col min="3070" max="3070" width="8" style="1" bestFit="1" customWidth="1"/>
    <col min="3071" max="3071" width="7.875" style="1" bestFit="1" customWidth="1"/>
    <col min="3072" max="3073" width="0" style="1" hidden="1" customWidth="1"/>
    <col min="3074" max="3321" width="7.875" style="1"/>
    <col min="3322" max="3322" width="35.75" style="1" customWidth="1"/>
    <col min="3323" max="3323" width="0" style="1" hidden="1" customWidth="1"/>
    <col min="3324" max="3325" width="12" style="1" customWidth="1"/>
    <col min="3326" max="3326" width="8" style="1" bestFit="1" customWidth="1"/>
    <col min="3327" max="3327" width="7.875" style="1" bestFit="1" customWidth="1"/>
    <col min="3328" max="3329" width="0" style="1" hidden="1" customWidth="1"/>
    <col min="3330" max="3577" width="7.875" style="1"/>
    <col min="3578" max="3578" width="35.75" style="1" customWidth="1"/>
    <col min="3579" max="3579" width="0" style="1" hidden="1" customWidth="1"/>
    <col min="3580" max="3581" width="12" style="1" customWidth="1"/>
    <col min="3582" max="3582" width="8" style="1" bestFit="1" customWidth="1"/>
    <col min="3583" max="3583" width="7.875" style="1" bestFit="1" customWidth="1"/>
    <col min="3584" max="3585" width="0" style="1" hidden="1" customWidth="1"/>
    <col min="3586" max="3833" width="7.875" style="1"/>
    <col min="3834" max="3834" width="35.75" style="1" customWidth="1"/>
    <col min="3835" max="3835" width="0" style="1" hidden="1" customWidth="1"/>
    <col min="3836" max="3837" width="12" style="1" customWidth="1"/>
    <col min="3838" max="3838" width="8" style="1" bestFit="1" customWidth="1"/>
    <col min="3839" max="3839" width="7.875" style="1" bestFit="1" customWidth="1"/>
    <col min="3840" max="3841" width="0" style="1" hidden="1" customWidth="1"/>
    <col min="3842" max="4089" width="7.875" style="1"/>
    <col min="4090" max="4090" width="35.75" style="1" customWidth="1"/>
    <col min="4091" max="4091" width="0" style="1" hidden="1" customWidth="1"/>
    <col min="4092" max="4093" width="12" style="1" customWidth="1"/>
    <col min="4094" max="4094" width="8" style="1" bestFit="1" customWidth="1"/>
    <col min="4095" max="4095" width="7.875" style="1" bestFit="1" customWidth="1"/>
    <col min="4096" max="4097" width="0" style="1" hidden="1" customWidth="1"/>
    <col min="4098" max="4345" width="7.875" style="1"/>
    <col min="4346" max="4346" width="35.75" style="1" customWidth="1"/>
    <col min="4347" max="4347" width="0" style="1" hidden="1" customWidth="1"/>
    <col min="4348" max="4349" width="12" style="1" customWidth="1"/>
    <col min="4350" max="4350" width="8" style="1" bestFit="1" customWidth="1"/>
    <col min="4351" max="4351" width="7.875" style="1" bestFit="1" customWidth="1"/>
    <col min="4352" max="4353" width="0" style="1" hidden="1" customWidth="1"/>
    <col min="4354" max="4601" width="7.875" style="1"/>
    <col min="4602" max="4602" width="35.75" style="1" customWidth="1"/>
    <col min="4603" max="4603" width="0" style="1" hidden="1" customWidth="1"/>
    <col min="4604" max="4605" width="12" style="1" customWidth="1"/>
    <col min="4606" max="4606" width="8" style="1" bestFit="1" customWidth="1"/>
    <col min="4607" max="4607" width="7.875" style="1" bestFit="1" customWidth="1"/>
    <col min="4608" max="4609" width="0" style="1" hidden="1" customWidth="1"/>
    <col min="4610" max="4857" width="7.875" style="1"/>
    <col min="4858" max="4858" width="35.75" style="1" customWidth="1"/>
    <col min="4859" max="4859" width="0" style="1" hidden="1" customWidth="1"/>
    <col min="4860" max="4861" width="12" style="1" customWidth="1"/>
    <col min="4862" max="4862" width="8" style="1" bestFit="1" customWidth="1"/>
    <col min="4863" max="4863" width="7.875" style="1" bestFit="1" customWidth="1"/>
    <col min="4864" max="4865" width="0" style="1" hidden="1" customWidth="1"/>
    <col min="4866" max="5113" width="7.875" style="1"/>
    <col min="5114" max="5114" width="35.75" style="1" customWidth="1"/>
    <col min="5115" max="5115" width="0" style="1" hidden="1" customWidth="1"/>
    <col min="5116" max="5117" width="12" style="1" customWidth="1"/>
    <col min="5118" max="5118" width="8" style="1" bestFit="1" customWidth="1"/>
    <col min="5119" max="5119" width="7.875" style="1" bestFit="1" customWidth="1"/>
    <col min="5120" max="5121" width="0" style="1" hidden="1" customWidth="1"/>
    <col min="5122" max="5369" width="7.875" style="1"/>
    <col min="5370" max="5370" width="35.75" style="1" customWidth="1"/>
    <col min="5371" max="5371" width="0" style="1" hidden="1" customWidth="1"/>
    <col min="5372" max="5373" width="12" style="1" customWidth="1"/>
    <col min="5374" max="5374" width="8" style="1" bestFit="1" customWidth="1"/>
    <col min="5375" max="5375" width="7.875" style="1" bestFit="1" customWidth="1"/>
    <col min="5376" max="5377" width="0" style="1" hidden="1" customWidth="1"/>
    <col min="5378" max="5625" width="7.875" style="1"/>
    <col min="5626" max="5626" width="35.75" style="1" customWidth="1"/>
    <col min="5627" max="5627" width="0" style="1" hidden="1" customWidth="1"/>
    <col min="5628" max="5629" width="12" style="1" customWidth="1"/>
    <col min="5630" max="5630" width="8" style="1" bestFit="1" customWidth="1"/>
    <col min="5631" max="5631" width="7.875" style="1" bestFit="1" customWidth="1"/>
    <col min="5632" max="5633" width="0" style="1" hidden="1" customWidth="1"/>
    <col min="5634" max="5881" width="7.875" style="1"/>
    <col min="5882" max="5882" width="35.75" style="1" customWidth="1"/>
    <col min="5883" max="5883" width="0" style="1" hidden="1" customWidth="1"/>
    <col min="5884" max="5885" width="12" style="1" customWidth="1"/>
    <col min="5886" max="5886" width="8" style="1" bestFit="1" customWidth="1"/>
    <col min="5887" max="5887" width="7.875" style="1" bestFit="1" customWidth="1"/>
    <col min="5888" max="5889" width="0" style="1" hidden="1" customWidth="1"/>
    <col min="5890" max="6137" width="7.875" style="1"/>
    <col min="6138" max="6138" width="35.75" style="1" customWidth="1"/>
    <col min="6139" max="6139" width="0" style="1" hidden="1" customWidth="1"/>
    <col min="6140" max="6141" width="12" style="1" customWidth="1"/>
    <col min="6142" max="6142" width="8" style="1" bestFit="1" customWidth="1"/>
    <col min="6143" max="6143" width="7.875" style="1" bestFit="1" customWidth="1"/>
    <col min="6144" max="6145" width="0" style="1" hidden="1" customWidth="1"/>
    <col min="6146" max="6393" width="7.875" style="1"/>
    <col min="6394" max="6394" width="35.75" style="1" customWidth="1"/>
    <col min="6395" max="6395" width="0" style="1" hidden="1" customWidth="1"/>
    <col min="6396" max="6397" width="12" style="1" customWidth="1"/>
    <col min="6398" max="6398" width="8" style="1" bestFit="1" customWidth="1"/>
    <col min="6399" max="6399" width="7.875" style="1" bestFit="1" customWidth="1"/>
    <col min="6400" max="6401" width="0" style="1" hidden="1" customWidth="1"/>
    <col min="6402" max="6649" width="7.875" style="1"/>
    <col min="6650" max="6650" width="35.75" style="1" customWidth="1"/>
    <col min="6651" max="6651" width="0" style="1" hidden="1" customWidth="1"/>
    <col min="6652" max="6653" width="12" style="1" customWidth="1"/>
    <col min="6654" max="6654" width="8" style="1" bestFit="1" customWidth="1"/>
    <col min="6655" max="6655" width="7.875" style="1" bestFit="1" customWidth="1"/>
    <col min="6656" max="6657" width="0" style="1" hidden="1" customWidth="1"/>
    <col min="6658" max="6905" width="7.875" style="1"/>
    <col min="6906" max="6906" width="35.75" style="1" customWidth="1"/>
    <col min="6907" max="6907" width="0" style="1" hidden="1" customWidth="1"/>
    <col min="6908" max="6909" width="12" style="1" customWidth="1"/>
    <col min="6910" max="6910" width="8" style="1" bestFit="1" customWidth="1"/>
    <col min="6911" max="6911" width="7.875" style="1" bestFit="1" customWidth="1"/>
    <col min="6912" max="6913" width="0" style="1" hidden="1" customWidth="1"/>
    <col min="6914" max="7161" width="7.875" style="1"/>
    <col min="7162" max="7162" width="35.75" style="1" customWidth="1"/>
    <col min="7163" max="7163" width="0" style="1" hidden="1" customWidth="1"/>
    <col min="7164" max="7165" width="12" style="1" customWidth="1"/>
    <col min="7166" max="7166" width="8" style="1" bestFit="1" customWidth="1"/>
    <col min="7167" max="7167" width="7.875" style="1" bestFit="1" customWidth="1"/>
    <col min="7168" max="7169" width="0" style="1" hidden="1" customWidth="1"/>
    <col min="7170" max="7417" width="7.875" style="1"/>
    <col min="7418" max="7418" width="35.75" style="1" customWidth="1"/>
    <col min="7419" max="7419" width="0" style="1" hidden="1" customWidth="1"/>
    <col min="7420" max="7421" width="12" style="1" customWidth="1"/>
    <col min="7422" max="7422" width="8" style="1" bestFit="1" customWidth="1"/>
    <col min="7423" max="7423" width="7.875" style="1" bestFit="1" customWidth="1"/>
    <col min="7424" max="7425" width="0" style="1" hidden="1" customWidth="1"/>
    <col min="7426" max="7673" width="7.875" style="1"/>
    <col min="7674" max="7674" width="35.75" style="1" customWidth="1"/>
    <col min="7675" max="7675" width="0" style="1" hidden="1" customWidth="1"/>
    <col min="7676" max="7677" width="12" style="1" customWidth="1"/>
    <col min="7678" max="7678" width="8" style="1" bestFit="1" customWidth="1"/>
    <col min="7679" max="7679" width="7.875" style="1" bestFit="1" customWidth="1"/>
    <col min="7680" max="7681" width="0" style="1" hidden="1" customWidth="1"/>
    <col min="7682" max="7929" width="7.875" style="1"/>
    <col min="7930" max="7930" width="35.75" style="1" customWidth="1"/>
    <col min="7931" max="7931" width="0" style="1" hidden="1" customWidth="1"/>
    <col min="7932" max="7933" width="12" style="1" customWidth="1"/>
    <col min="7934" max="7934" width="8" style="1" bestFit="1" customWidth="1"/>
    <col min="7935" max="7935" width="7.875" style="1" bestFit="1" customWidth="1"/>
    <col min="7936" max="7937" width="0" style="1" hidden="1" customWidth="1"/>
    <col min="7938" max="8185" width="7.875" style="1"/>
    <col min="8186" max="8186" width="35.75" style="1" customWidth="1"/>
    <col min="8187" max="8187" width="0" style="1" hidden="1" customWidth="1"/>
    <col min="8188" max="8189" width="12" style="1" customWidth="1"/>
    <col min="8190" max="8190" width="8" style="1" bestFit="1" customWidth="1"/>
    <col min="8191" max="8191" width="7.875" style="1" bestFit="1" customWidth="1"/>
    <col min="8192" max="8193" width="0" style="1" hidden="1" customWidth="1"/>
    <col min="8194" max="8441" width="7.875" style="1"/>
    <col min="8442" max="8442" width="35.75" style="1" customWidth="1"/>
    <col min="8443" max="8443" width="0" style="1" hidden="1" customWidth="1"/>
    <col min="8444" max="8445" width="12" style="1" customWidth="1"/>
    <col min="8446" max="8446" width="8" style="1" bestFit="1" customWidth="1"/>
    <col min="8447" max="8447" width="7.875" style="1" bestFit="1" customWidth="1"/>
    <col min="8448" max="8449" width="0" style="1" hidden="1" customWidth="1"/>
    <col min="8450" max="8697" width="7.875" style="1"/>
    <col min="8698" max="8698" width="35.75" style="1" customWidth="1"/>
    <col min="8699" max="8699" width="0" style="1" hidden="1" customWidth="1"/>
    <col min="8700" max="8701" width="12" style="1" customWidth="1"/>
    <col min="8702" max="8702" width="8" style="1" bestFit="1" customWidth="1"/>
    <col min="8703" max="8703" width="7.875" style="1" bestFit="1" customWidth="1"/>
    <col min="8704" max="8705" width="0" style="1" hidden="1" customWidth="1"/>
    <col min="8706" max="8953" width="7.875" style="1"/>
    <col min="8954" max="8954" width="35.75" style="1" customWidth="1"/>
    <col min="8955" max="8955" width="0" style="1" hidden="1" customWidth="1"/>
    <col min="8956" max="8957" width="12" style="1" customWidth="1"/>
    <col min="8958" max="8958" width="8" style="1" bestFit="1" customWidth="1"/>
    <col min="8959" max="8959" width="7.875" style="1" bestFit="1" customWidth="1"/>
    <col min="8960" max="8961" width="0" style="1" hidden="1" customWidth="1"/>
    <col min="8962" max="9209" width="7.875" style="1"/>
    <col min="9210" max="9210" width="35.75" style="1" customWidth="1"/>
    <col min="9211" max="9211" width="0" style="1" hidden="1" customWidth="1"/>
    <col min="9212" max="9213" width="12" style="1" customWidth="1"/>
    <col min="9214" max="9214" width="8" style="1" bestFit="1" customWidth="1"/>
    <col min="9215" max="9215" width="7.875" style="1" bestFit="1" customWidth="1"/>
    <col min="9216" max="9217" width="0" style="1" hidden="1" customWidth="1"/>
    <col min="9218" max="9465" width="7.875" style="1"/>
    <col min="9466" max="9466" width="35.75" style="1" customWidth="1"/>
    <col min="9467" max="9467" width="0" style="1" hidden="1" customWidth="1"/>
    <col min="9468" max="9469" width="12" style="1" customWidth="1"/>
    <col min="9470" max="9470" width="8" style="1" bestFit="1" customWidth="1"/>
    <col min="9471" max="9471" width="7.875" style="1" bestFit="1" customWidth="1"/>
    <col min="9472" max="9473" width="0" style="1" hidden="1" customWidth="1"/>
    <col min="9474" max="9721" width="7.875" style="1"/>
    <col min="9722" max="9722" width="35.75" style="1" customWidth="1"/>
    <col min="9723" max="9723" width="0" style="1" hidden="1" customWidth="1"/>
    <col min="9724" max="9725" width="12" style="1" customWidth="1"/>
    <col min="9726" max="9726" width="8" style="1" bestFit="1" customWidth="1"/>
    <col min="9727" max="9727" width="7.875" style="1" bestFit="1" customWidth="1"/>
    <col min="9728" max="9729" width="0" style="1" hidden="1" customWidth="1"/>
    <col min="9730" max="9977" width="7.875" style="1"/>
    <col min="9978" max="9978" width="35.75" style="1" customWidth="1"/>
    <col min="9979" max="9979" width="0" style="1" hidden="1" customWidth="1"/>
    <col min="9980" max="9981" width="12" style="1" customWidth="1"/>
    <col min="9982" max="9982" width="8" style="1" bestFit="1" customWidth="1"/>
    <col min="9983" max="9983" width="7.875" style="1" bestFit="1" customWidth="1"/>
    <col min="9984" max="9985" width="0" style="1" hidden="1" customWidth="1"/>
    <col min="9986" max="10233" width="7.875" style="1"/>
    <col min="10234" max="10234" width="35.75" style="1" customWidth="1"/>
    <col min="10235" max="10235" width="0" style="1" hidden="1" customWidth="1"/>
    <col min="10236" max="10237" width="12" style="1" customWidth="1"/>
    <col min="10238" max="10238" width="8" style="1" bestFit="1" customWidth="1"/>
    <col min="10239" max="10239" width="7.875" style="1" bestFit="1" customWidth="1"/>
    <col min="10240" max="10241" width="0" style="1" hidden="1" customWidth="1"/>
    <col min="10242" max="10489" width="7.875" style="1"/>
    <col min="10490" max="10490" width="35.75" style="1" customWidth="1"/>
    <col min="10491" max="10491" width="0" style="1" hidden="1" customWidth="1"/>
    <col min="10492" max="10493" width="12" style="1" customWidth="1"/>
    <col min="10494" max="10494" width="8" style="1" bestFit="1" customWidth="1"/>
    <col min="10495" max="10495" width="7.875" style="1" bestFit="1" customWidth="1"/>
    <col min="10496" max="10497" width="0" style="1" hidden="1" customWidth="1"/>
    <col min="10498" max="10745" width="7.875" style="1"/>
    <col min="10746" max="10746" width="35.75" style="1" customWidth="1"/>
    <col min="10747" max="10747" width="0" style="1" hidden="1" customWidth="1"/>
    <col min="10748" max="10749" width="12" style="1" customWidth="1"/>
    <col min="10750" max="10750" width="8" style="1" bestFit="1" customWidth="1"/>
    <col min="10751" max="10751" width="7.875" style="1" bestFit="1" customWidth="1"/>
    <col min="10752" max="10753" width="0" style="1" hidden="1" customWidth="1"/>
    <col min="10754" max="11001" width="7.875" style="1"/>
    <col min="11002" max="11002" width="35.75" style="1" customWidth="1"/>
    <col min="11003" max="11003" width="0" style="1" hidden="1" customWidth="1"/>
    <col min="11004" max="11005" width="12" style="1" customWidth="1"/>
    <col min="11006" max="11006" width="8" style="1" bestFit="1" customWidth="1"/>
    <col min="11007" max="11007" width="7.875" style="1" bestFit="1" customWidth="1"/>
    <col min="11008" max="11009" width="0" style="1" hidden="1" customWidth="1"/>
    <col min="11010" max="11257" width="7.875" style="1"/>
    <col min="11258" max="11258" width="35.75" style="1" customWidth="1"/>
    <col min="11259" max="11259" width="0" style="1" hidden="1" customWidth="1"/>
    <col min="11260" max="11261" width="12" style="1" customWidth="1"/>
    <col min="11262" max="11262" width="8" style="1" bestFit="1" customWidth="1"/>
    <col min="11263" max="11263" width="7.875" style="1" bestFit="1" customWidth="1"/>
    <col min="11264" max="11265" width="0" style="1" hidden="1" customWidth="1"/>
    <col min="11266" max="11513" width="7.875" style="1"/>
    <col min="11514" max="11514" width="35.75" style="1" customWidth="1"/>
    <col min="11515" max="11515" width="0" style="1" hidden="1" customWidth="1"/>
    <col min="11516" max="11517" width="12" style="1" customWidth="1"/>
    <col min="11518" max="11518" width="8" style="1" bestFit="1" customWidth="1"/>
    <col min="11519" max="11519" width="7.875" style="1" bestFit="1" customWidth="1"/>
    <col min="11520" max="11521" width="0" style="1" hidden="1" customWidth="1"/>
    <col min="11522" max="11769" width="7.875" style="1"/>
    <col min="11770" max="11770" width="35.75" style="1" customWidth="1"/>
    <col min="11771" max="11771" width="0" style="1" hidden="1" customWidth="1"/>
    <col min="11772" max="11773" width="12" style="1" customWidth="1"/>
    <col min="11774" max="11774" width="8" style="1" bestFit="1" customWidth="1"/>
    <col min="11775" max="11775" width="7.875" style="1" bestFit="1" customWidth="1"/>
    <col min="11776" max="11777" width="0" style="1" hidden="1" customWidth="1"/>
    <col min="11778" max="12025" width="7.875" style="1"/>
    <col min="12026" max="12026" width="35.75" style="1" customWidth="1"/>
    <col min="12027" max="12027" width="0" style="1" hidden="1" customWidth="1"/>
    <col min="12028" max="12029" width="12" style="1" customWidth="1"/>
    <col min="12030" max="12030" width="8" style="1" bestFit="1" customWidth="1"/>
    <col min="12031" max="12031" width="7.875" style="1" bestFit="1" customWidth="1"/>
    <col min="12032" max="12033" width="0" style="1" hidden="1" customWidth="1"/>
    <col min="12034" max="12281" width="7.875" style="1"/>
    <col min="12282" max="12282" width="35.75" style="1" customWidth="1"/>
    <col min="12283" max="12283" width="0" style="1" hidden="1" customWidth="1"/>
    <col min="12284" max="12285" width="12" style="1" customWidth="1"/>
    <col min="12286" max="12286" width="8" style="1" bestFit="1" customWidth="1"/>
    <col min="12287" max="12287" width="7.875" style="1" bestFit="1" customWidth="1"/>
    <col min="12288" max="12289" width="0" style="1" hidden="1" customWidth="1"/>
    <col min="12290" max="12537" width="7.875" style="1"/>
    <col min="12538" max="12538" width="35.75" style="1" customWidth="1"/>
    <col min="12539" max="12539" width="0" style="1" hidden="1" customWidth="1"/>
    <col min="12540" max="12541" width="12" style="1" customWidth="1"/>
    <col min="12542" max="12542" width="8" style="1" bestFit="1" customWidth="1"/>
    <col min="12543" max="12543" width="7.875" style="1" bestFit="1" customWidth="1"/>
    <col min="12544" max="12545" width="0" style="1" hidden="1" customWidth="1"/>
    <col min="12546" max="12793" width="7.875" style="1"/>
    <col min="12794" max="12794" width="35.75" style="1" customWidth="1"/>
    <col min="12795" max="12795" width="0" style="1" hidden="1" customWidth="1"/>
    <col min="12796" max="12797" width="12" style="1" customWidth="1"/>
    <col min="12798" max="12798" width="8" style="1" bestFit="1" customWidth="1"/>
    <col min="12799" max="12799" width="7.875" style="1" bestFit="1" customWidth="1"/>
    <col min="12800" max="12801" width="0" style="1" hidden="1" customWidth="1"/>
    <col min="12802" max="13049" width="7.875" style="1"/>
    <col min="13050" max="13050" width="35.75" style="1" customWidth="1"/>
    <col min="13051" max="13051" width="0" style="1" hidden="1" customWidth="1"/>
    <col min="13052" max="13053" width="12" style="1" customWidth="1"/>
    <col min="13054" max="13054" width="8" style="1" bestFit="1" customWidth="1"/>
    <col min="13055" max="13055" width="7.875" style="1" bestFit="1" customWidth="1"/>
    <col min="13056" max="13057" width="0" style="1" hidden="1" customWidth="1"/>
    <col min="13058" max="13305" width="7.875" style="1"/>
    <col min="13306" max="13306" width="35.75" style="1" customWidth="1"/>
    <col min="13307" max="13307" width="0" style="1" hidden="1" customWidth="1"/>
    <col min="13308" max="13309" width="12" style="1" customWidth="1"/>
    <col min="13310" max="13310" width="8" style="1" bestFit="1" customWidth="1"/>
    <col min="13311" max="13311" width="7.875" style="1" bestFit="1" customWidth="1"/>
    <col min="13312" max="13313" width="0" style="1" hidden="1" customWidth="1"/>
    <col min="13314" max="13561" width="7.875" style="1"/>
    <col min="13562" max="13562" width="35.75" style="1" customWidth="1"/>
    <col min="13563" max="13563" width="0" style="1" hidden="1" customWidth="1"/>
    <col min="13564" max="13565" width="12" style="1" customWidth="1"/>
    <col min="13566" max="13566" width="8" style="1" bestFit="1" customWidth="1"/>
    <col min="13567" max="13567" width="7.875" style="1" bestFit="1" customWidth="1"/>
    <col min="13568" max="13569" width="0" style="1" hidden="1" customWidth="1"/>
    <col min="13570" max="13817" width="7.875" style="1"/>
    <col min="13818" max="13818" width="35.75" style="1" customWidth="1"/>
    <col min="13819" max="13819" width="0" style="1" hidden="1" customWidth="1"/>
    <col min="13820" max="13821" width="12" style="1" customWidth="1"/>
    <col min="13822" max="13822" width="8" style="1" bestFit="1" customWidth="1"/>
    <col min="13823" max="13823" width="7.875" style="1" bestFit="1" customWidth="1"/>
    <col min="13824" max="13825" width="0" style="1" hidden="1" customWidth="1"/>
    <col min="13826" max="14073" width="7.875" style="1"/>
    <col min="14074" max="14074" width="35.75" style="1" customWidth="1"/>
    <col min="14075" max="14075" width="0" style="1" hidden="1" customWidth="1"/>
    <col min="14076" max="14077" width="12" style="1" customWidth="1"/>
    <col min="14078" max="14078" width="8" style="1" bestFit="1" customWidth="1"/>
    <col min="14079" max="14079" width="7.875" style="1" bestFit="1" customWidth="1"/>
    <col min="14080" max="14081" width="0" style="1" hidden="1" customWidth="1"/>
    <col min="14082" max="14329" width="7.875" style="1"/>
    <col min="14330" max="14330" width="35.75" style="1" customWidth="1"/>
    <col min="14331" max="14331" width="0" style="1" hidden="1" customWidth="1"/>
    <col min="14332" max="14333" width="12" style="1" customWidth="1"/>
    <col min="14334" max="14334" width="8" style="1" bestFit="1" customWidth="1"/>
    <col min="14335" max="14335" width="7.875" style="1" bestFit="1" customWidth="1"/>
    <col min="14336" max="14337" width="0" style="1" hidden="1" customWidth="1"/>
    <col min="14338" max="14585" width="7.875" style="1"/>
    <col min="14586" max="14586" width="35.75" style="1" customWidth="1"/>
    <col min="14587" max="14587" width="0" style="1" hidden="1" customWidth="1"/>
    <col min="14588" max="14589" width="12" style="1" customWidth="1"/>
    <col min="14590" max="14590" width="8" style="1" bestFit="1" customWidth="1"/>
    <col min="14591" max="14591" width="7.875" style="1" bestFit="1" customWidth="1"/>
    <col min="14592" max="14593" width="0" style="1" hidden="1" customWidth="1"/>
    <col min="14594" max="14841" width="7.875" style="1"/>
    <col min="14842" max="14842" width="35.75" style="1" customWidth="1"/>
    <col min="14843" max="14843" width="0" style="1" hidden="1" customWidth="1"/>
    <col min="14844" max="14845" width="12" style="1" customWidth="1"/>
    <col min="14846" max="14846" width="8" style="1" bestFit="1" customWidth="1"/>
    <col min="14847" max="14847" width="7.875" style="1" bestFit="1" customWidth="1"/>
    <col min="14848" max="14849" width="0" style="1" hidden="1" customWidth="1"/>
    <col min="14850" max="15097" width="7.875" style="1"/>
    <col min="15098" max="15098" width="35.75" style="1" customWidth="1"/>
    <col min="15099" max="15099" width="0" style="1" hidden="1" customWidth="1"/>
    <col min="15100" max="15101" width="12" style="1" customWidth="1"/>
    <col min="15102" max="15102" width="8" style="1" bestFit="1" customWidth="1"/>
    <col min="15103" max="15103" width="7.875" style="1" bestFit="1" customWidth="1"/>
    <col min="15104" max="15105" width="0" style="1" hidden="1" customWidth="1"/>
    <col min="15106" max="15353" width="7.875" style="1"/>
    <col min="15354" max="15354" width="35.75" style="1" customWidth="1"/>
    <col min="15355" max="15355" width="0" style="1" hidden="1" customWidth="1"/>
    <col min="15356" max="15357" width="12" style="1" customWidth="1"/>
    <col min="15358" max="15358" width="8" style="1" bestFit="1" customWidth="1"/>
    <col min="15359" max="15359" width="7.875" style="1" bestFit="1" customWidth="1"/>
    <col min="15360" max="15361" width="0" style="1" hidden="1" customWidth="1"/>
    <col min="15362" max="15609" width="7.875" style="1"/>
    <col min="15610" max="15610" width="35.75" style="1" customWidth="1"/>
    <col min="15611" max="15611" width="0" style="1" hidden="1" customWidth="1"/>
    <col min="15612" max="15613" width="12" style="1" customWidth="1"/>
    <col min="15614" max="15614" width="8" style="1" bestFit="1" customWidth="1"/>
    <col min="15615" max="15615" width="7.875" style="1" bestFit="1" customWidth="1"/>
    <col min="15616" max="15617" width="0" style="1" hidden="1" customWidth="1"/>
    <col min="15618" max="15865" width="7.875" style="1"/>
    <col min="15866" max="15866" width="35.75" style="1" customWidth="1"/>
    <col min="15867" max="15867" width="0" style="1" hidden="1" customWidth="1"/>
    <col min="15868" max="15869" width="12" style="1" customWidth="1"/>
    <col min="15870" max="15870" width="8" style="1" bestFit="1" customWidth="1"/>
    <col min="15871" max="15871" width="7.875" style="1" bestFit="1" customWidth="1"/>
    <col min="15872" max="15873" width="0" style="1" hidden="1" customWidth="1"/>
    <col min="15874" max="16121" width="7.875" style="1"/>
    <col min="16122" max="16122" width="35.75" style="1" customWidth="1"/>
    <col min="16123" max="16123" width="0" style="1" hidden="1" customWidth="1"/>
    <col min="16124" max="16125" width="12" style="1" customWidth="1"/>
    <col min="16126" max="16126" width="8" style="1" bestFit="1" customWidth="1"/>
    <col min="16127" max="16127" width="7.875" style="1" bestFit="1" customWidth="1"/>
    <col min="16128" max="16129" width="0" style="1" hidden="1" customWidth="1"/>
    <col min="16130" max="16384" width="7.875" style="1"/>
  </cols>
  <sheetData>
    <row r="1" spans="1:2" ht="18" customHeight="1">
      <c r="A1" s="23" t="s">
        <v>117</v>
      </c>
      <c r="B1" s="141"/>
    </row>
    <row r="2" spans="1:2" ht="39.950000000000003" customHeight="1">
      <c r="A2" s="190" t="s">
        <v>114</v>
      </c>
      <c r="B2" s="190"/>
    </row>
    <row r="3" spans="1:2" ht="18.75" customHeight="1">
      <c r="A3" s="10"/>
      <c r="B3" s="142" t="s">
        <v>15</v>
      </c>
    </row>
    <row r="4" spans="1:2" s="11" customFormat="1" ht="48" customHeight="1">
      <c r="A4" s="112" t="s">
        <v>80</v>
      </c>
      <c r="B4" s="14" t="s">
        <v>116</v>
      </c>
    </row>
    <row r="5" spans="1:2" s="47" customFormat="1" ht="27" customHeight="1">
      <c r="A5" s="134" t="s">
        <v>88</v>
      </c>
      <c r="B5" s="143">
        <f>SUM(B6:B17)</f>
        <v>93373</v>
      </c>
    </row>
    <row r="6" spans="1:2" s="48" customFormat="1" ht="27" customHeight="1">
      <c r="A6" s="149" t="s">
        <v>133</v>
      </c>
      <c r="B6" s="144">
        <v>33415</v>
      </c>
    </row>
    <row r="7" spans="1:2" s="48" customFormat="1" ht="27" customHeight="1">
      <c r="A7" s="149" t="s">
        <v>134</v>
      </c>
      <c r="B7" s="144">
        <v>12758</v>
      </c>
    </row>
    <row r="8" spans="1:2" s="48" customFormat="1" ht="27" customHeight="1">
      <c r="A8" s="149" t="s">
        <v>135</v>
      </c>
      <c r="B8" s="144">
        <v>2090</v>
      </c>
    </row>
    <row r="9" spans="1:2" s="48" customFormat="1" ht="27" customHeight="1">
      <c r="A9" s="149" t="s">
        <v>136</v>
      </c>
      <c r="B9" s="144">
        <v>550</v>
      </c>
    </row>
    <row r="10" spans="1:2" s="48" customFormat="1" ht="27" customHeight="1">
      <c r="A10" s="149" t="s">
        <v>137</v>
      </c>
      <c r="B10" s="144">
        <v>16560</v>
      </c>
    </row>
    <row r="11" spans="1:2" s="48" customFormat="1" ht="27" customHeight="1">
      <c r="A11" s="149" t="s">
        <v>138</v>
      </c>
      <c r="B11" s="144">
        <v>2240</v>
      </c>
    </row>
    <row r="12" spans="1:2" s="48" customFormat="1" ht="27" customHeight="1">
      <c r="A12" s="149" t="s">
        <v>139</v>
      </c>
      <c r="B12" s="144">
        <v>6800</v>
      </c>
    </row>
    <row r="13" spans="1:2" s="48" customFormat="1" ht="27" customHeight="1">
      <c r="A13" s="149" t="s">
        <v>140</v>
      </c>
      <c r="B13" s="144">
        <v>9200</v>
      </c>
    </row>
    <row r="14" spans="1:2" s="48" customFormat="1" ht="27" customHeight="1">
      <c r="A14" s="149" t="s">
        <v>141</v>
      </c>
      <c r="B14" s="144">
        <v>5600</v>
      </c>
    </row>
    <row r="15" spans="1:2" s="48" customFormat="1" ht="27" customHeight="1">
      <c r="A15" s="149" t="s">
        <v>142</v>
      </c>
      <c r="B15" s="144">
        <v>1660</v>
      </c>
    </row>
    <row r="16" spans="1:2" s="48" customFormat="1" ht="27" customHeight="1">
      <c r="A16" s="149" t="s">
        <v>143</v>
      </c>
      <c r="B16" s="144">
        <v>500</v>
      </c>
    </row>
    <row r="17" spans="1:2" s="48" customFormat="1" ht="27" customHeight="1">
      <c r="A17" s="149" t="s">
        <v>144</v>
      </c>
      <c r="B17" s="144">
        <v>2000</v>
      </c>
    </row>
    <row r="18" spans="1:2" s="11" customFormat="1" ht="27" customHeight="1">
      <c r="A18" s="135" t="s">
        <v>89</v>
      </c>
      <c r="B18" s="145">
        <f>SUM(B19:B23)</f>
        <v>19627</v>
      </c>
    </row>
    <row r="19" spans="1:2" s="12" customFormat="1" ht="27" customHeight="1">
      <c r="A19" s="136" t="s">
        <v>145</v>
      </c>
      <c r="B19" s="146">
        <v>11397</v>
      </c>
    </row>
    <row r="20" spans="1:2" s="12" customFormat="1" ht="27" customHeight="1">
      <c r="A20" s="136" t="s">
        <v>146</v>
      </c>
      <c r="B20" s="146">
        <v>4100</v>
      </c>
    </row>
    <row r="21" spans="1:2" s="12" customFormat="1" ht="27" customHeight="1">
      <c r="A21" s="136" t="s">
        <v>147</v>
      </c>
      <c r="B21" s="146">
        <v>3580</v>
      </c>
    </row>
    <row r="22" spans="1:2" s="12" customFormat="1" ht="27" customHeight="1">
      <c r="A22" s="136" t="s">
        <v>148</v>
      </c>
      <c r="B22" s="146">
        <v>500</v>
      </c>
    </row>
    <row r="23" spans="1:2" s="12" customFormat="1" ht="27" customHeight="1">
      <c r="A23" s="136" t="s">
        <v>149</v>
      </c>
      <c r="B23" s="146">
        <v>50</v>
      </c>
    </row>
    <row r="24" spans="1:2" s="13" customFormat="1" ht="27" customHeight="1">
      <c r="A24" s="140" t="s">
        <v>34</v>
      </c>
      <c r="B24" s="147">
        <f>B5+B18</f>
        <v>113000</v>
      </c>
    </row>
  </sheetData>
  <mergeCells count="1">
    <mergeCell ref="A2:B2"/>
  </mergeCells>
  <phoneticPr fontId="2" type="noConversion"/>
  <printOptions horizontalCentered="1"/>
  <pageMargins left="0.98425196850393704" right="0.74803149606299213" top="1.1811023622047245" bottom="0.98425196850393704" header="0.51181102362204722" footer="0.51181102362204722"/>
  <pageSetup paperSize="9" firstPageNumber="4294963191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36"/>
  <sheetViews>
    <sheetView workbookViewId="0">
      <selection activeCell="C15" sqref="C15"/>
    </sheetView>
  </sheetViews>
  <sheetFormatPr defaultColWidth="7" defaultRowHeight="15"/>
  <cols>
    <col min="1" max="1" width="14.37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4" hidden="1" customWidth="1"/>
    <col min="6" max="6" width="8.125" style="24" hidden="1" customWidth="1"/>
    <col min="7" max="7" width="9.625" style="25" hidden="1" customWidth="1"/>
    <col min="8" max="8" width="17.5" style="25" hidden="1" customWidth="1"/>
    <col min="9" max="9" width="12.5" style="26" hidden="1" customWidth="1"/>
    <col min="10" max="10" width="7" style="27" hidden="1" customWidth="1"/>
    <col min="11" max="12" width="7" style="24" hidden="1" customWidth="1"/>
    <col min="13" max="13" width="13.875" style="24" hidden="1" customWidth="1"/>
    <col min="14" max="14" width="7.875" style="24" hidden="1" customWidth="1"/>
    <col min="15" max="15" width="9.5" style="24" hidden="1" customWidth="1"/>
    <col min="16" max="16" width="6.875" style="24" hidden="1" customWidth="1"/>
    <col min="17" max="17" width="9" style="24" hidden="1" customWidth="1"/>
    <col min="18" max="18" width="5.875" style="24" hidden="1" customWidth="1"/>
    <col min="19" max="19" width="5.25" style="24" hidden="1" customWidth="1"/>
    <col min="20" max="20" width="6.5" style="24" hidden="1" customWidth="1"/>
    <col min="21" max="22" width="7" style="24" hidden="1" customWidth="1"/>
    <col min="23" max="23" width="10.625" style="24" hidden="1" customWidth="1"/>
    <col min="24" max="24" width="10.5" style="24" hidden="1" customWidth="1"/>
    <col min="25" max="25" width="7" style="24" hidden="1" customWidth="1"/>
    <col min="26" max="16384" width="7" style="24"/>
  </cols>
  <sheetData>
    <row r="1" spans="1:25" ht="20.25" customHeight="1">
      <c r="A1" s="23" t="s">
        <v>122</v>
      </c>
    </row>
    <row r="2" spans="1:25" ht="23.25">
      <c r="A2" s="191" t="s">
        <v>101</v>
      </c>
      <c r="B2" s="193"/>
      <c r="C2" s="192"/>
      <c r="G2" s="24"/>
      <c r="H2" s="24"/>
      <c r="I2" s="24"/>
    </row>
    <row r="3" spans="1:25" s="3" customFormat="1">
      <c r="A3" s="4"/>
      <c r="C3" s="28" t="s">
        <v>17</v>
      </c>
      <c r="E3" s="3">
        <v>12.11</v>
      </c>
      <c r="G3" s="3">
        <v>12.22</v>
      </c>
      <c r="J3" s="2"/>
      <c r="M3" s="3">
        <v>1.2</v>
      </c>
    </row>
    <row r="4" spans="1:25" s="19" customFormat="1" ht="43.5" customHeight="1">
      <c r="A4" s="16" t="s">
        <v>11</v>
      </c>
      <c r="B4" s="17" t="s">
        <v>12</v>
      </c>
      <c r="C4" s="18" t="s">
        <v>43</v>
      </c>
      <c r="G4" s="20" t="s">
        <v>11</v>
      </c>
      <c r="H4" s="20" t="s">
        <v>10</v>
      </c>
      <c r="I4" s="20" t="s">
        <v>9</v>
      </c>
      <c r="J4" s="21"/>
      <c r="M4" s="20" t="s">
        <v>11</v>
      </c>
      <c r="N4" s="22" t="s">
        <v>10</v>
      </c>
      <c r="O4" s="20" t="s">
        <v>9</v>
      </c>
    </row>
    <row r="5" spans="1:25" s="4" customFormat="1" ht="36" customHeight="1">
      <c r="A5" s="169">
        <v>207</v>
      </c>
      <c r="B5" s="169" t="s">
        <v>952</v>
      </c>
      <c r="C5" s="170">
        <f>SUM(C6)</f>
        <v>12</v>
      </c>
      <c r="D5" s="4">
        <v>105429</v>
      </c>
      <c r="E5" s="4">
        <v>595734.14</v>
      </c>
      <c r="F5" s="4">
        <f>104401+13602</f>
        <v>118003</v>
      </c>
      <c r="G5" s="49" t="s">
        <v>8</v>
      </c>
      <c r="H5" s="49" t="s">
        <v>23</v>
      </c>
      <c r="I5" s="49">
        <v>596221.15</v>
      </c>
      <c r="J5" s="4">
        <f t="shared" ref="J5:J11" si="0">G5-A5</f>
        <v>-6</v>
      </c>
      <c r="K5" s="4">
        <f t="shared" ref="K5:K11" si="1">I5-C5</f>
        <v>596209.15</v>
      </c>
      <c r="L5" s="4">
        <v>75943</v>
      </c>
      <c r="M5" s="49" t="s">
        <v>8</v>
      </c>
      <c r="N5" s="49" t="s">
        <v>23</v>
      </c>
      <c r="O5" s="49">
        <v>643048.94999999995</v>
      </c>
      <c r="P5" s="4">
        <f t="shared" ref="P5:P11" si="2">M5-A5</f>
        <v>-6</v>
      </c>
      <c r="Q5" s="4">
        <f t="shared" ref="Q5:Q11" si="3">O5-C5</f>
        <v>643036.94999999995</v>
      </c>
      <c r="S5" s="4">
        <v>717759</v>
      </c>
      <c r="U5" s="50" t="s">
        <v>8</v>
      </c>
      <c r="V5" s="50" t="s">
        <v>23</v>
      </c>
      <c r="W5" s="50">
        <v>659380.53</v>
      </c>
      <c r="X5" s="4">
        <f t="shared" ref="X5:X11" si="4">C5-W5</f>
        <v>-659368.53</v>
      </c>
      <c r="Y5" s="4">
        <f t="shared" ref="Y5:Y11" si="5">U5-A5</f>
        <v>-6</v>
      </c>
    </row>
    <row r="6" spans="1:25" s="51" customFormat="1" ht="36" customHeight="1">
      <c r="A6" s="169">
        <v>20707</v>
      </c>
      <c r="B6" s="169" t="s">
        <v>951</v>
      </c>
      <c r="C6" s="170">
        <v>12</v>
      </c>
      <c r="E6" s="51">
        <v>7616.62</v>
      </c>
      <c r="G6" s="52" t="s">
        <v>7</v>
      </c>
      <c r="H6" s="52" t="s">
        <v>24</v>
      </c>
      <c r="I6" s="52">
        <v>7616.62</v>
      </c>
      <c r="J6" s="51">
        <f t="shared" si="0"/>
        <v>-606</v>
      </c>
      <c r="K6" s="51">
        <f t="shared" si="1"/>
        <v>7604.62</v>
      </c>
      <c r="M6" s="52" t="s">
        <v>7</v>
      </c>
      <c r="N6" s="52" t="s">
        <v>24</v>
      </c>
      <c r="O6" s="52">
        <v>7749.58</v>
      </c>
      <c r="P6" s="51">
        <f t="shared" si="2"/>
        <v>-606</v>
      </c>
      <c r="Q6" s="51">
        <f t="shared" si="3"/>
        <v>7737.58</v>
      </c>
      <c r="U6" s="53" t="s">
        <v>7</v>
      </c>
      <c r="V6" s="53" t="s">
        <v>24</v>
      </c>
      <c r="W6" s="53">
        <v>8475.4699999999993</v>
      </c>
      <c r="X6" s="51">
        <f t="shared" si="4"/>
        <v>-8463.4699999999993</v>
      </c>
      <c r="Y6" s="51">
        <f t="shared" si="5"/>
        <v>-606</v>
      </c>
    </row>
    <row r="7" spans="1:25" s="55" customFormat="1" ht="36" customHeight="1">
      <c r="A7" s="169">
        <v>208</v>
      </c>
      <c r="B7" s="169" t="s">
        <v>953</v>
      </c>
      <c r="C7" s="170">
        <f>SUM(C8:C9)</f>
        <v>969</v>
      </c>
      <c r="E7" s="55">
        <v>3922.87</v>
      </c>
      <c r="G7" s="56" t="s">
        <v>6</v>
      </c>
      <c r="H7" s="56" t="s">
        <v>25</v>
      </c>
      <c r="I7" s="56">
        <v>3922.87</v>
      </c>
      <c r="J7" s="55">
        <f t="shared" si="0"/>
        <v>2009893</v>
      </c>
      <c r="K7" s="55">
        <f t="shared" si="1"/>
        <v>2953.87</v>
      </c>
      <c r="L7" s="55">
        <v>750</v>
      </c>
      <c r="M7" s="56" t="s">
        <v>6</v>
      </c>
      <c r="N7" s="56" t="s">
        <v>25</v>
      </c>
      <c r="O7" s="56">
        <v>4041.81</v>
      </c>
      <c r="P7" s="55">
        <f t="shared" si="2"/>
        <v>2009893</v>
      </c>
      <c r="Q7" s="55">
        <f t="shared" si="3"/>
        <v>3072.81</v>
      </c>
      <c r="U7" s="57" t="s">
        <v>6</v>
      </c>
      <c r="V7" s="57" t="s">
        <v>25</v>
      </c>
      <c r="W7" s="57">
        <v>4680.9399999999996</v>
      </c>
      <c r="X7" s="55">
        <f t="shared" si="4"/>
        <v>-3711.9399999999996</v>
      </c>
      <c r="Y7" s="55">
        <f t="shared" si="5"/>
        <v>2009893</v>
      </c>
    </row>
    <row r="8" spans="1:25" s="3" customFormat="1" ht="36" customHeight="1">
      <c r="A8" s="169">
        <v>20822</v>
      </c>
      <c r="B8" s="169" t="s">
        <v>941</v>
      </c>
      <c r="C8" s="170">
        <v>941</v>
      </c>
      <c r="D8" s="42"/>
      <c r="E8" s="42">
        <v>135.6</v>
      </c>
      <c r="G8" s="37" t="s">
        <v>5</v>
      </c>
      <c r="H8" s="37" t="s">
        <v>26</v>
      </c>
      <c r="I8" s="38">
        <v>135.6</v>
      </c>
      <c r="J8" s="2">
        <f t="shared" si="0"/>
        <v>1989377</v>
      </c>
      <c r="K8" s="35">
        <f t="shared" si="1"/>
        <v>-805.4</v>
      </c>
      <c r="L8" s="35"/>
      <c r="M8" s="37" t="s">
        <v>5</v>
      </c>
      <c r="N8" s="37" t="s">
        <v>26</v>
      </c>
      <c r="O8" s="38">
        <v>135.6</v>
      </c>
      <c r="P8" s="2">
        <f t="shared" si="2"/>
        <v>1989377</v>
      </c>
      <c r="Q8" s="35">
        <f t="shared" si="3"/>
        <v>-805.4</v>
      </c>
      <c r="U8" s="39" t="s">
        <v>5</v>
      </c>
      <c r="V8" s="39" t="s">
        <v>26</v>
      </c>
      <c r="W8" s="40">
        <v>135.6</v>
      </c>
      <c r="X8" s="3">
        <f t="shared" si="4"/>
        <v>805.4</v>
      </c>
      <c r="Y8" s="3">
        <f t="shared" si="5"/>
        <v>1989377</v>
      </c>
    </row>
    <row r="9" spans="1:25" s="3" customFormat="1" ht="36" customHeight="1">
      <c r="A9" s="169">
        <v>20823</v>
      </c>
      <c r="B9" s="169" t="s">
        <v>942</v>
      </c>
      <c r="C9" s="170">
        <v>28</v>
      </c>
      <c r="D9" s="35">
        <v>105429</v>
      </c>
      <c r="E9" s="36">
        <v>595734.14</v>
      </c>
      <c r="F9" s="3">
        <f>104401+13602</f>
        <v>118003</v>
      </c>
      <c r="G9" s="37" t="s">
        <v>8</v>
      </c>
      <c r="H9" s="37" t="s">
        <v>23</v>
      </c>
      <c r="I9" s="38">
        <v>596221.15</v>
      </c>
      <c r="J9" s="2">
        <f t="shared" si="0"/>
        <v>-20622</v>
      </c>
      <c r="K9" s="35">
        <f t="shared" si="1"/>
        <v>596193.15</v>
      </c>
      <c r="L9" s="35">
        <v>75943</v>
      </c>
      <c r="M9" s="37" t="s">
        <v>8</v>
      </c>
      <c r="N9" s="37" t="s">
        <v>23</v>
      </c>
      <c r="O9" s="38">
        <v>643048.94999999995</v>
      </c>
      <c r="P9" s="2">
        <f t="shared" si="2"/>
        <v>-20622</v>
      </c>
      <c r="Q9" s="35">
        <f t="shared" si="3"/>
        <v>643020.94999999995</v>
      </c>
      <c r="S9" s="3">
        <v>717759</v>
      </c>
      <c r="U9" s="39" t="s">
        <v>8</v>
      </c>
      <c r="V9" s="39" t="s">
        <v>23</v>
      </c>
      <c r="W9" s="40">
        <v>659380.53</v>
      </c>
      <c r="X9" s="3">
        <f t="shared" si="4"/>
        <v>-659352.53</v>
      </c>
      <c r="Y9" s="3">
        <f t="shared" si="5"/>
        <v>-20622</v>
      </c>
    </row>
    <row r="10" spans="1:25" s="3" customFormat="1" ht="36" customHeight="1">
      <c r="A10" s="169">
        <v>212</v>
      </c>
      <c r="B10" s="169" t="s">
        <v>954</v>
      </c>
      <c r="C10" s="170">
        <f>SUM(C11:C15)</f>
        <v>20500</v>
      </c>
      <c r="D10" s="35"/>
      <c r="E10" s="35">
        <v>7616.62</v>
      </c>
      <c r="G10" s="37" t="s">
        <v>7</v>
      </c>
      <c r="H10" s="37" t="s">
        <v>24</v>
      </c>
      <c r="I10" s="38">
        <v>7616.62</v>
      </c>
      <c r="J10" s="2">
        <f t="shared" si="0"/>
        <v>19889</v>
      </c>
      <c r="K10" s="35">
        <f t="shared" si="1"/>
        <v>-12883.380000000001</v>
      </c>
      <c r="L10" s="35"/>
      <c r="M10" s="37" t="s">
        <v>7</v>
      </c>
      <c r="N10" s="37" t="s">
        <v>24</v>
      </c>
      <c r="O10" s="38">
        <v>7749.58</v>
      </c>
      <c r="P10" s="2">
        <f t="shared" si="2"/>
        <v>19889</v>
      </c>
      <c r="Q10" s="35">
        <f t="shared" si="3"/>
        <v>-12750.42</v>
      </c>
      <c r="U10" s="39" t="s">
        <v>7</v>
      </c>
      <c r="V10" s="39" t="s">
        <v>24</v>
      </c>
      <c r="W10" s="40">
        <v>8475.4699999999993</v>
      </c>
      <c r="X10" s="3">
        <f t="shared" si="4"/>
        <v>12024.53</v>
      </c>
      <c r="Y10" s="3">
        <f t="shared" si="5"/>
        <v>19889</v>
      </c>
    </row>
    <row r="11" spans="1:25" s="3" customFormat="1" ht="36" customHeight="1">
      <c r="A11" s="169">
        <v>21208</v>
      </c>
      <c r="B11" s="169" t="s">
        <v>943</v>
      </c>
      <c r="C11" s="170">
        <v>19000</v>
      </c>
      <c r="D11" s="35"/>
      <c r="E11" s="35">
        <v>3922.87</v>
      </c>
      <c r="G11" s="37" t="s">
        <v>6</v>
      </c>
      <c r="H11" s="37" t="s">
        <v>25</v>
      </c>
      <c r="I11" s="38">
        <v>3922.87</v>
      </c>
      <c r="J11" s="2">
        <f t="shared" si="0"/>
        <v>1988893</v>
      </c>
      <c r="K11" s="35">
        <f t="shared" si="1"/>
        <v>-15077.130000000001</v>
      </c>
      <c r="L11" s="35">
        <v>750</v>
      </c>
      <c r="M11" s="37" t="s">
        <v>6</v>
      </c>
      <c r="N11" s="37" t="s">
        <v>25</v>
      </c>
      <c r="O11" s="38">
        <v>4041.81</v>
      </c>
      <c r="P11" s="2">
        <f t="shared" si="2"/>
        <v>1988893</v>
      </c>
      <c r="Q11" s="35">
        <f t="shared" si="3"/>
        <v>-14958.19</v>
      </c>
      <c r="U11" s="39" t="s">
        <v>6</v>
      </c>
      <c r="V11" s="39" t="s">
        <v>25</v>
      </c>
      <c r="W11" s="40">
        <v>4680.9399999999996</v>
      </c>
      <c r="X11" s="3">
        <f t="shared" si="4"/>
        <v>14319.060000000001</v>
      </c>
      <c r="Y11" s="3">
        <f t="shared" si="5"/>
        <v>1988893</v>
      </c>
    </row>
    <row r="12" spans="1:25" s="3" customFormat="1" ht="36" customHeight="1">
      <c r="A12" s="169">
        <v>21209</v>
      </c>
      <c r="B12" s="169" t="s">
        <v>944</v>
      </c>
      <c r="C12" s="170">
        <v>300</v>
      </c>
      <c r="D12" s="35"/>
      <c r="E12" s="35"/>
      <c r="G12" s="37"/>
      <c r="H12" s="37"/>
      <c r="I12" s="38"/>
      <c r="J12" s="2"/>
      <c r="K12" s="35"/>
      <c r="L12" s="35"/>
      <c r="M12" s="37"/>
      <c r="N12" s="37"/>
      <c r="O12" s="38"/>
      <c r="P12" s="2"/>
      <c r="Q12" s="35"/>
      <c r="U12" s="39"/>
      <c r="V12" s="39"/>
      <c r="W12" s="40"/>
    </row>
    <row r="13" spans="1:25" s="3" customFormat="1" ht="36" customHeight="1">
      <c r="A13" s="169">
        <v>21210</v>
      </c>
      <c r="B13" s="169" t="s">
        <v>945</v>
      </c>
      <c r="C13" s="170">
        <v>1000</v>
      </c>
      <c r="D13" s="35"/>
      <c r="E13" s="35"/>
      <c r="G13" s="37"/>
      <c r="H13" s="37"/>
      <c r="I13" s="38"/>
      <c r="J13" s="2"/>
      <c r="K13" s="35"/>
      <c r="L13" s="35"/>
      <c r="M13" s="37"/>
      <c r="N13" s="37"/>
      <c r="O13" s="38"/>
      <c r="P13" s="2"/>
      <c r="Q13" s="35"/>
      <c r="U13" s="39"/>
      <c r="V13" s="39"/>
      <c r="W13" s="40"/>
    </row>
    <row r="14" spans="1:25" s="3" customFormat="1" ht="36" customHeight="1">
      <c r="A14" s="169">
        <v>21213</v>
      </c>
      <c r="B14" s="169" t="s">
        <v>946</v>
      </c>
      <c r="C14" s="170">
        <v>100</v>
      </c>
      <c r="D14" s="35"/>
      <c r="E14" s="35"/>
      <c r="G14" s="37"/>
      <c r="H14" s="37"/>
      <c r="I14" s="38"/>
      <c r="J14" s="2"/>
      <c r="K14" s="35"/>
      <c r="L14" s="35"/>
      <c r="M14" s="37"/>
      <c r="N14" s="37"/>
      <c r="O14" s="38"/>
      <c r="P14" s="2"/>
      <c r="Q14" s="35"/>
      <c r="U14" s="39"/>
      <c r="V14" s="39"/>
      <c r="W14" s="40"/>
    </row>
    <row r="15" spans="1:25" s="3" customFormat="1" ht="36" customHeight="1">
      <c r="A15" s="169">
        <v>21214</v>
      </c>
      <c r="B15" s="169" t="s">
        <v>947</v>
      </c>
      <c r="C15" s="170">
        <v>100</v>
      </c>
      <c r="D15" s="35"/>
      <c r="E15" s="35"/>
      <c r="G15" s="37"/>
      <c r="H15" s="37"/>
      <c r="I15" s="38"/>
      <c r="J15" s="2"/>
      <c r="K15" s="35"/>
      <c r="L15" s="35"/>
      <c r="M15" s="37"/>
      <c r="N15" s="37"/>
      <c r="O15" s="38"/>
      <c r="P15" s="2"/>
      <c r="Q15" s="35"/>
      <c r="U15" s="39"/>
      <c r="V15" s="39"/>
      <c r="W15" s="40"/>
    </row>
    <row r="16" spans="1:25" s="3" customFormat="1" ht="36" customHeight="1">
      <c r="A16" s="169">
        <v>215</v>
      </c>
      <c r="B16" s="169" t="s">
        <v>955</v>
      </c>
      <c r="C16" s="170">
        <f>SUM(C17:C17)</f>
        <v>200</v>
      </c>
      <c r="D16" s="35"/>
      <c r="E16" s="35"/>
      <c r="G16" s="37"/>
      <c r="H16" s="37"/>
      <c r="I16" s="38"/>
      <c r="J16" s="2"/>
      <c r="K16" s="35"/>
      <c r="L16" s="35"/>
      <c r="M16" s="37"/>
      <c r="N16" s="37"/>
      <c r="O16" s="38"/>
      <c r="P16" s="2"/>
      <c r="Q16" s="35"/>
      <c r="U16" s="39"/>
      <c r="V16" s="39"/>
      <c r="W16" s="40"/>
    </row>
    <row r="17" spans="1:25" s="3" customFormat="1" ht="36" customHeight="1">
      <c r="A17" s="169">
        <v>21561</v>
      </c>
      <c r="B17" s="169" t="s">
        <v>948</v>
      </c>
      <c r="C17" s="170">
        <v>200</v>
      </c>
      <c r="D17" s="35"/>
      <c r="E17" s="35"/>
      <c r="G17" s="37"/>
      <c r="H17" s="37"/>
      <c r="I17" s="38"/>
      <c r="J17" s="2"/>
      <c r="K17" s="35"/>
      <c r="L17" s="35"/>
      <c r="M17" s="37"/>
      <c r="N17" s="37"/>
      <c r="O17" s="38"/>
      <c r="P17" s="2"/>
      <c r="Q17" s="35"/>
      <c r="U17" s="39"/>
      <c r="V17" s="39"/>
      <c r="W17" s="40"/>
    </row>
    <row r="18" spans="1:25" s="3" customFormat="1" ht="36" customHeight="1">
      <c r="A18" s="169">
        <v>229</v>
      </c>
      <c r="B18" s="169" t="s">
        <v>956</v>
      </c>
      <c r="C18" s="170">
        <f>SUM(C19:C19)</f>
        <v>461</v>
      </c>
      <c r="D18" s="35"/>
      <c r="E18" s="35"/>
      <c r="G18" s="37"/>
      <c r="H18" s="37"/>
      <c r="I18" s="38"/>
      <c r="J18" s="2"/>
      <c r="K18" s="35"/>
      <c r="L18" s="35"/>
      <c r="M18" s="37"/>
      <c r="N18" s="37"/>
      <c r="O18" s="38"/>
      <c r="P18" s="2"/>
      <c r="Q18" s="35"/>
      <c r="U18" s="39"/>
      <c r="V18" s="39"/>
      <c r="W18" s="40"/>
    </row>
    <row r="19" spans="1:25" s="3" customFormat="1" ht="36" customHeight="1">
      <c r="A19" s="169">
        <v>22960</v>
      </c>
      <c r="B19" s="169" t="s">
        <v>949</v>
      </c>
      <c r="C19" s="170">
        <v>461</v>
      </c>
      <c r="D19" s="35"/>
      <c r="E19" s="35"/>
      <c r="G19" s="37"/>
      <c r="H19" s="37"/>
      <c r="I19" s="38"/>
      <c r="J19" s="2"/>
      <c r="K19" s="35"/>
      <c r="L19" s="35"/>
      <c r="M19" s="37"/>
      <c r="N19" s="37"/>
      <c r="O19" s="38"/>
      <c r="P19" s="2"/>
      <c r="Q19" s="35"/>
      <c r="U19" s="39"/>
      <c r="V19" s="39"/>
      <c r="W19" s="40"/>
    </row>
    <row r="20" spans="1:25" s="3" customFormat="1" ht="36" customHeight="1">
      <c r="A20" s="203" t="s">
        <v>44</v>
      </c>
      <c r="B20" s="195"/>
      <c r="C20" s="9">
        <f>C18+C16+C10+C7+C5</f>
        <v>22142</v>
      </c>
      <c r="G20" s="32" t="str">
        <f>""</f>
        <v/>
      </c>
      <c r="H20" s="32" t="str">
        <f>""</f>
        <v/>
      </c>
      <c r="I20" s="32" t="str">
        <f>""</f>
        <v/>
      </c>
      <c r="J20" s="2"/>
      <c r="M20" s="32" t="str">
        <f>""</f>
        <v/>
      </c>
      <c r="N20" s="33" t="str">
        <f>""</f>
        <v/>
      </c>
      <c r="O20" s="32" t="str">
        <f>""</f>
        <v/>
      </c>
      <c r="W20" s="8" t="e">
        <f>W21+#REF!+#REF!+#REF!+#REF!+#REF!+#REF!+#REF!+#REF!+#REF!+#REF!+#REF!+#REF!+#REF!+#REF!+#REF!+#REF!+#REF!+#REF!+#REF!+#REF!</f>
        <v>#REF!</v>
      </c>
      <c r="X20" s="8" t="e">
        <f>X21+#REF!+#REF!+#REF!+#REF!+#REF!+#REF!+#REF!+#REF!+#REF!+#REF!+#REF!+#REF!+#REF!+#REF!+#REF!+#REF!+#REF!+#REF!+#REF!+#REF!</f>
        <v>#REF!</v>
      </c>
    </row>
    <row r="21" spans="1:25" ht="19.5" customHeight="1">
      <c r="Q21" s="43"/>
      <c r="U21" s="44" t="s">
        <v>3</v>
      </c>
      <c r="V21" s="44" t="s">
        <v>28</v>
      </c>
      <c r="W21" s="45">
        <v>19998</v>
      </c>
      <c r="X21" s="24">
        <f>C21-W21</f>
        <v>-19998</v>
      </c>
      <c r="Y21" s="24">
        <f>U21-A21</f>
        <v>232</v>
      </c>
    </row>
    <row r="22" spans="1:25" ht="19.5" customHeight="1">
      <c r="Q22" s="43"/>
      <c r="U22" s="44" t="s">
        <v>2</v>
      </c>
      <c r="V22" s="44" t="s">
        <v>29</v>
      </c>
      <c r="W22" s="45">
        <v>19998</v>
      </c>
      <c r="X22" s="24">
        <f>C22-W22</f>
        <v>-19998</v>
      </c>
      <c r="Y22" s="24">
        <f>U22-A22</f>
        <v>23203</v>
      </c>
    </row>
    <row r="23" spans="1:25" ht="19.5" customHeight="1">
      <c r="Q23" s="43"/>
      <c r="U23" s="44" t="s">
        <v>1</v>
      </c>
      <c r="V23" s="44" t="s">
        <v>30</v>
      </c>
      <c r="W23" s="45">
        <v>19998</v>
      </c>
      <c r="X23" s="24">
        <f>C23-W23</f>
        <v>-19998</v>
      </c>
      <c r="Y23" s="24">
        <f>U23-A23</f>
        <v>2320301</v>
      </c>
    </row>
    <row r="24" spans="1:25" ht="19.5" customHeight="1">
      <c r="Q24" s="43"/>
    </row>
    <row r="25" spans="1:25" ht="19.5" customHeight="1">
      <c r="Q25" s="43"/>
    </row>
    <row r="26" spans="1:25" ht="19.5" customHeight="1">
      <c r="Q26" s="43"/>
    </row>
    <row r="27" spans="1:25" ht="19.5" customHeight="1">
      <c r="Q27" s="43"/>
    </row>
    <row r="28" spans="1:25" ht="19.5" customHeight="1">
      <c r="Q28" s="43"/>
    </row>
    <row r="29" spans="1:25" ht="19.5" customHeight="1">
      <c r="Q29" s="43"/>
    </row>
    <row r="30" spans="1:25" ht="19.5" customHeight="1">
      <c r="Q30" s="43"/>
    </row>
    <row r="31" spans="1:25" ht="19.5" customHeight="1">
      <c r="Q31" s="43"/>
    </row>
    <row r="32" spans="1:25" ht="19.5" customHeight="1">
      <c r="Q32" s="43"/>
    </row>
    <row r="33" spans="17:17" ht="19.5" customHeight="1">
      <c r="Q33" s="43"/>
    </row>
    <row r="34" spans="17:17" ht="19.5" customHeight="1">
      <c r="Q34" s="43"/>
    </row>
    <row r="35" spans="17:17" ht="19.5" customHeight="1">
      <c r="Q35" s="43"/>
    </row>
    <row r="36" spans="17:17" ht="19.5" customHeight="1">
      <c r="Q36" s="43"/>
    </row>
  </sheetData>
  <mergeCells count="2">
    <mergeCell ref="A2:C2"/>
    <mergeCell ref="A20:B20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4" sqref="B14"/>
    </sheetView>
  </sheetViews>
  <sheetFormatPr defaultColWidth="7" defaultRowHeight="15"/>
  <cols>
    <col min="1" max="1" width="37" style="4" customWidth="1"/>
    <col min="2" max="2" width="37" style="173" customWidth="1"/>
    <col min="3" max="3" width="10.375" style="3" hidden="1" customWidth="1"/>
    <col min="4" max="4" width="9.625" style="24" hidden="1" customWidth="1"/>
    <col min="5" max="5" width="8.125" style="24" hidden="1" customWidth="1"/>
    <col min="6" max="6" width="9.625" style="25" hidden="1" customWidth="1"/>
    <col min="7" max="7" width="17.5" style="25" hidden="1" customWidth="1"/>
    <col min="8" max="8" width="12.5" style="26" hidden="1" customWidth="1"/>
    <col min="9" max="9" width="7" style="27" hidden="1" customWidth="1"/>
    <col min="10" max="11" width="7" style="24" hidden="1" customWidth="1"/>
    <col min="12" max="12" width="13.875" style="24" hidden="1" customWidth="1"/>
    <col min="13" max="13" width="7.875" style="24" hidden="1" customWidth="1"/>
    <col min="14" max="14" width="9.5" style="24" hidden="1" customWidth="1"/>
    <col min="15" max="15" width="6.875" style="24" hidden="1" customWidth="1"/>
    <col min="16" max="16" width="9" style="24" hidden="1" customWidth="1"/>
    <col min="17" max="17" width="5.875" style="24" hidden="1" customWidth="1"/>
    <col min="18" max="18" width="5.25" style="24" hidden="1" customWidth="1"/>
    <col min="19" max="19" width="6.5" style="24" hidden="1" customWidth="1"/>
    <col min="20" max="21" width="7" style="24" hidden="1" customWidth="1"/>
    <col min="22" max="22" width="10.625" style="24" hidden="1" customWidth="1"/>
    <col min="23" max="23" width="10.5" style="24" hidden="1" customWidth="1"/>
    <col min="24" max="24" width="7" style="24" hidden="1" customWidth="1"/>
    <col min="25" max="16384" width="7" style="24"/>
  </cols>
  <sheetData>
    <row r="1" spans="1:24" ht="21.75" customHeight="1">
      <c r="A1" s="23" t="s">
        <v>123</v>
      </c>
      <c r="B1" s="172"/>
    </row>
    <row r="2" spans="1:24" ht="51.75" customHeight="1">
      <c r="A2" s="200" t="s">
        <v>102</v>
      </c>
      <c r="B2" s="201"/>
      <c r="F2" s="24"/>
      <c r="G2" s="24"/>
      <c r="H2" s="24"/>
    </row>
    <row r="3" spans="1:24">
      <c r="B3" s="160" t="s">
        <v>49</v>
      </c>
      <c r="D3" s="24">
        <v>12.11</v>
      </c>
      <c r="F3" s="24">
        <v>12.22</v>
      </c>
      <c r="G3" s="24"/>
      <c r="H3" s="24"/>
      <c r="L3" s="24">
        <v>1.2</v>
      </c>
    </row>
    <row r="4" spans="1:24" s="80" customFormat="1" ht="39.75" customHeight="1">
      <c r="A4" s="16" t="s">
        <v>104</v>
      </c>
      <c r="B4" s="16" t="s">
        <v>103</v>
      </c>
      <c r="C4" s="79"/>
      <c r="F4" s="81" t="s">
        <v>51</v>
      </c>
      <c r="G4" s="81" t="s">
        <v>52</v>
      </c>
      <c r="H4" s="81" t="s">
        <v>53</v>
      </c>
      <c r="I4" s="82"/>
      <c r="L4" s="81" t="s">
        <v>51</v>
      </c>
      <c r="M4" s="83" t="s">
        <v>52</v>
      </c>
      <c r="N4" s="81" t="s">
        <v>53</v>
      </c>
    </row>
    <row r="5" spans="1:24" ht="39.75" customHeight="1">
      <c r="A5" s="84" t="s">
        <v>75</v>
      </c>
      <c r="B5" s="84"/>
      <c r="C5" s="35">
        <v>105429</v>
      </c>
      <c r="D5" s="85">
        <v>595734.14</v>
      </c>
      <c r="E5" s="24">
        <f>104401+13602</f>
        <v>118003</v>
      </c>
      <c r="F5" s="25" t="s">
        <v>8</v>
      </c>
      <c r="G5" s="25" t="s">
        <v>54</v>
      </c>
      <c r="H5" s="26">
        <v>596221.15</v>
      </c>
      <c r="I5" s="27" t="e">
        <f>F5-A5</f>
        <v>#VALUE!</v>
      </c>
      <c r="J5" s="43" t="e">
        <f>H5-#REF!</f>
        <v>#REF!</v>
      </c>
      <c r="K5" s="43">
        <v>75943</v>
      </c>
      <c r="L5" s="25" t="s">
        <v>8</v>
      </c>
      <c r="M5" s="25" t="s">
        <v>54</v>
      </c>
      <c r="N5" s="26">
        <v>643048.94999999995</v>
      </c>
      <c r="O5" s="27" t="e">
        <f>L5-A5</f>
        <v>#VALUE!</v>
      </c>
      <c r="P5" s="43" t="e">
        <f>N5-#REF!</f>
        <v>#REF!</v>
      </c>
      <c r="R5" s="24">
        <v>717759</v>
      </c>
      <c r="T5" s="44" t="s">
        <v>8</v>
      </c>
      <c r="U5" s="44" t="s">
        <v>54</v>
      </c>
      <c r="V5" s="45">
        <v>659380.53</v>
      </c>
      <c r="W5" s="24" t="e">
        <f>#REF!-V5</f>
        <v>#REF!</v>
      </c>
      <c r="X5" s="24" t="e">
        <f>T5-A5</f>
        <v>#VALUE!</v>
      </c>
    </row>
    <row r="6" spans="1:24" ht="39.75" customHeight="1">
      <c r="A6" s="84" t="s">
        <v>76</v>
      </c>
      <c r="B6" s="84"/>
      <c r="C6" s="35"/>
      <c r="D6" s="85"/>
      <c r="J6" s="43"/>
      <c r="K6" s="43"/>
      <c r="L6" s="25"/>
      <c r="M6" s="25"/>
      <c r="N6" s="26"/>
      <c r="O6" s="27"/>
      <c r="P6" s="43"/>
      <c r="T6" s="44"/>
      <c r="U6" s="44"/>
      <c r="V6" s="45"/>
    </row>
    <row r="7" spans="1:24" ht="39.75" customHeight="1">
      <c r="A7" s="84" t="s">
        <v>77</v>
      </c>
      <c r="B7" s="84"/>
      <c r="C7" s="35"/>
      <c r="D7" s="85"/>
      <c r="J7" s="43"/>
      <c r="K7" s="43"/>
      <c r="L7" s="25"/>
      <c r="M7" s="25"/>
      <c r="N7" s="26"/>
      <c r="O7" s="27"/>
      <c r="P7" s="43"/>
      <c r="T7" s="44"/>
      <c r="U7" s="44"/>
      <c r="V7" s="45"/>
    </row>
    <row r="8" spans="1:24" ht="39.75" customHeight="1">
      <c r="A8" s="84" t="s">
        <v>78</v>
      </c>
      <c r="B8" s="84"/>
      <c r="C8" s="35"/>
      <c r="D8" s="85"/>
      <c r="J8" s="43"/>
      <c r="K8" s="43"/>
      <c r="L8" s="25"/>
      <c r="M8" s="25"/>
      <c r="N8" s="26"/>
      <c r="O8" s="27"/>
      <c r="P8" s="43"/>
      <c r="T8" s="44"/>
      <c r="U8" s="44"/>
      <c r="V8" s="45"/>
    </row>
    <row r="9" spans="1:24" ht="39.75" customHeight="1">
      <c r="A9" s="84" t="s">
        <v>79</v>
      </c>
      <c r="B9" s="84"/>
      <c r="C9" s="35"/>
      <c r="D9" s="85"/>
      <c r="J9" s="43"/>
      <c r="K9" s="43"/>
      <c r="L9" s="25"/>
      <c r="M9" s="25"/>
      <c r="N9" s="26"/>
      <c r="O9" s="27"/>
      <c r="P9" s="43"/>
      <c r="T9" s="44"/>
      <c r="U9" s="44"/>
      <c r="V9" s="45"/>
    </row>
    <row r="10" spans="1:24" ht="39.75" customHeight="1">
      <c r="A10" s="84" t="s">
        <v>0</v>
      </c>
      <c r="B10" s="84"/>
      <c r="C10" s="35"/>
      <c r="D10" s="85"/>
      <c r="J10" s="43"/>
      <c r="K10" s="43"/>
      <c r="L10" s="25"/>
      <c r="M10" s="25"/>
      <c r="N10" s="26"/>
      <c r="O10" s="27"/>
      <c r="P10" s="43"/>
      <c r="T10" s="44"/>
      <c r="U10" s="44"/>
      <c r="V10" s="45"/>
    </row>
    <row r="11" spans="1:24" ht="39.75" customHeight="1">
      <c r="A11" s="184" t="s">
        <v>985</v>
      </c>
      <c r="B11" s="84" t="s">
        <v>957</v>
      </c>
      <c r="C11" s="35"/>
      <c r="D11" s="43"/>
      <c r="J11" s="43"/>
      <c r="K11" s="43"/>
      <c r="L11" s="25"/>
      <c r="M11" s="25"/>
      <c r="N11" s="26"/>
      <c r="O11" s="27"/>
      <c r="P11" s="43"/>
      <c r="T11" s="44"/>
      <c r="U11" s="44"/>
      <c r="V11" s="45"/>
    </row>
    <row r="12" spans="1:24" ht="39.75" customHeight="1">
      <c r="A12" s="29" t="s">
        <v>57</v>
      </c>
      <c r="B12" s="29" t="s">
        <v>957</v>
      </c>
      <c r="F12" s="86" t="str">
        <f>""</f>
        <v/>
      </c>
      <c r="G12" s="86" t="str">
        <f>""</f>
        <v/>
      </c>
      <c r="H12" s="86" t="str">
        <f>""</f>
        <v/>
      </c>
      <c r="L12" s="86" t="str">
        <f>""</f>
        <v/>
      </c>
      <c r="M12" s="87" t="str">
        <f>""</f>
        <v/>
      </c>
      <c r="N12" s="86" t="str">
        <f>""</f>
        <v/>
      </c>
      <c r="V12" s="88" t="e">
        <f>V13+#REF!+#REF!+#REF!+#REF!+#REF!+#REF!+#REF!+#REF!+#REF!+#REF!+#REF!+#REF!+#REF!+#REF!+#REF!+#REF!+#REF!+#REF!+#REF!+#REF!</f>
        <v>#REF!</v>
      </c>
      <c r="W12" s="88" t="e">
        <f>W13+#REF!+#REF!+#REF!+#REF!+#REF!+#REF!+#REF!+#REF!+#REF!+#REF!+#REF!+#REF!+#REF!+#REF!+#REF!+#REF!+#REF!+#REF!+#REF!+#REF!</f>
        <v>#REF!</v>
      </c>
    </row>
    <row r="13" spans="1:24" ht="19.5" customHeight="1">
      <c r="P13" s="43"/>
      <c r="T13" s="44" t="s">
        <v>3</v>
      </c>
      <c r="U13" s="44" t="s">
        <v>28</v>
      </c>
      <c r="V13" s="45">
        <v>19998</v>
      </c>
      <c r="W13" s="24" t="e">
        <f>#REF!-V13</f>
        <v>#REF!</v>
      </c>
      <c r="X13" s="24">
        <f>T13-A13</f>
        <v>232</v>
      </c>
    </row>
    <row r="14" spans="1:24" ht="19.5" customHeight="1">
      <c r="P14" s="43"/>
      <c r="T14" s="44" t="s">
        <v>2</v>
      </c>
      <c r="U14" s="44" t="s">
        <v>29</v>
      </c>
      <c r="V14" s="45">
        <v>19998</v>
      </c>
      <c r="W14" s="24" t="e">
        <f>#REF!-V14</f>
        <v>#REF!</v>
      </c>
      <c r="X14" s="24">
        <f>T14-A14</f>
        <v>23203</v>
      </c>
    </row>
    <row r="15" spans="1:24" ht="19.5" customHeight="1">
      <c r="P15" s="43"/>
      <c r="T15" s="44" t="s">
        <v>1</v>
      </c>
      <c r="U15" s="44" t="s">
        <v>30</v>
      </c>
      <c r="V15" s="45">
        <v>19998</v>
      </c>
      <c r="W15" s="24" t="e">
        <f>#REF!-V15</f>
        <v>#REF!</v>
      </c>
      <c r="X15" s="24">
        <f>T15-A15</f>
        <v>2320301</v>
      </c>
    </row>
    <row r="16" spans="1:24" ht="19.5" customHeight="1">
      <c r="P16" s="43"/>
    </row>
    <row r="17" spans="2:16" s="24" customFormat="1" ht="19.5" customHeight="1">
      <c r="B17" s="174"/>
      <c r="P17" s="43"/>
    </row>
    <row r="18" spans="2:16" s="24" customFormat="1" ht="19.5" customHeight="1">
      <c r="B18" s="174"/>
      <c r="P18" s="43"/>
    </row>
    <row r="19" spans="2:16" s="24" customFormat="1" ht="19.5" customHeight="1">
      <c r="B19" s="174"/>
      <c r="P19" s="43"/>
    </row>
    <row r="20" spans="2:16" s="24" customFormat="1" ht="19.5" customHeight="1">
      <c r="B20" s="174"/>
      <c r="P20" s="43"/>
    </row>
    <row r="21" spans="2:16" s="24" customFormat="1" ht="19.5" customHeight="1">
      <c r="B21" s="174"/>
      <c r="P21" s="43"/>
    </row>
    <row r="22" spans="2:16" s="24" customFormat="1" ht="19.5" customHeight="1">
      <c r="B22" s="174"/>
      <c r="P22" s="43"/>
    </row>
    <row r="23" spans="2:16" s="24" customFormat="1" ht="19.5" customHeight="1">
      <c r="B23" s="174"/>
      <c r="P23" s="43"/>
    </row>
    <row r="24" spans="2:16" s="24" customFormat="1" ht="19.5" customHeight="1">
      <c r="B24" s="174"/>
      <c r="P24" s="43"/>
    </row>
    <row r="25" spans="2:16" s="24" customFormat="1" ht="19.5" customHeight="1">
      <c r="B25" s="174"/>
      <c r="P25" s="43"/>
    </row>
    <row r="26" spans="2:16" s="24" customFormat="1" ht="19.5" customHeight="1">
      <c r="B26" s="174"/>
      <c r="P26" s="43"/>
    </row>
    <row r="27" spans="2:16" s="24" customFormat="1" ht="19.5" customHeight="1">
      <c r="B27" s="174"/>
      <c r="P27" s="43"/>
    </row>
    <row r="28" spans="2:16" s="24" customFormat="1" ht="19.5" customHeight="1">
      <c r="B28" s="174"/>
      <c r="P28" s="43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I6" sqref="I6"/>
    </sheetView>
  </sheetViews>
  <sheetFormatPr defaultColWidth="7.875" defaultRowHeight="15.75"/>
  <cols>
    <col min="1" max="2" width="37.625" style="116" customWidth="1"/>
    <col min="3" max="3" width="7.875" style="116" customWidth="1"/>
    <col min="4" max="251" width="7.875" style="116"/>
    <col min="252" max="252" width="35.75" style="116" customWidth="1"/>
    <col min="253" max="253" width="0" style="116" hidden="1" customWidth="1"/>
    <col min="254" max="255" width="12" style="116" customWidth="1"/>
    <col min="256" max="256" width="8" style="116" bestFit="1" customWidth="1"/>
    <col min="257" max="257" width="7.875" style="116" bestFit="1" customWidth="1"/>
    <col min="258" max="259" width="0" style="116" hidden="1" customWidth="1"/>
    <col min="260" max="507" width="7.875" style="116"/>
    <col min="508" max="508" width="35.75" style="116" customWidth="1"/>
    <col min="509" max="509" width="0" style="116" hidden="1" customWidth="1"/>
    <col min="510" max="511" width="12" style="116" customWidth="1"/>
    <col min="512" max="512" width="8" style="116" bestFit="1" customWidth="1"/>
    <col min="513" max="513" width="7.875" style="116" bestFit="1" customWidth="1"/>
    <col min="514" max="515" width="0" style="116" hidden="1" customWidth="1"/>
    <col min="516" max="763" width="7.875" style="116"/>
    <col min="764" max="764" width="35.75" style="116" customWidth="1"/>
    <col min="765" max="765" width="0" style="116" hidden="1" customWidth="1"/>
    <col min="766" max="767" width="12" style="116" customWidth="1"/>
    <col min="768" max="768" width="8" style="116" bestFit="1" customWidth="1"/>
    <col min="769" max="769" width="7.875" style="116" bestFit="1" customWidth="1"/>
    <col min="770" max="771" width="0" style="116" hidden="1" customWidth="1"/>
    <col min="772" max="1019" width="7.875" style="116"/>
    <col min="1020" max="1020" width="35.75" style="116" customWidth="1"/>
    <col min="1021" max="1021" width="0" style="116" hidden="1" customWidth="1"/>
    <col min="1022" max="1023" width="12" style="116" customWidth="1"/>
    <col min="1024" max="1024" width="8" style="116" bestFit="1" customWidth="1"/>
    <col min="1025" max="1025" width="7.875" style="116" bestFit="1" customWidth="1"/>
    <col min="1026" max="1027" width="0" style="116" hidden="1" customWidth="1"/>
    <col min="1028" max="1275" width="7.875" style="116"/>
    <col min="1276" max="1276" width="35.75" style="116" customWidth="1"/>
    <col min="1277" max="1277" width="0" style="116" hidden="1" customWidth="1"/>
    <col min="1278" max="1279" width="12" style="116" customWidth="1"/>
    <col min="1280" max="1280" width="8" style="116" bestFit="1" customWidth="1"/>
    <col min="1281" max="1281" width="7.875" style="116" bestFit="1" customWidth="1"/>
    <col min="1282" max="1283" width="0" style="116" hidden="1" customWidth="1"/>
    <col min="1284" max="1531" width="7.875" style="116"/>
    <col min="1532" max="1532" width="35.75" style="116" customWidth="1"/>
    <col min="1533" max="1533" width="0" style="116" hidden="1" customWidth="1"/>
    <col min="1534" max="1535" width="12" style="116" customWidth="1"/>
    <col min="1536" max="1536" width="8" style="116" bestFit="1" customWidth="1"/>
    <col min="1537" max="1537" width="7.875" style="116" bestFit="1" customWidth="1"/>
    <col min="1538" max="1539" width="0" style="116" hidden="1" customWidth="1"/>
    <col min="1540" max="1787" width="7.875" style="116"/>
    <col min="1788" max="1788" width="35.75" style="116" customWidth="1"/>
    <col min="1789" max="1789" width="0" style="116" hidden="1" customWidth="1"/>
    <col min="1790" max="1791" width="12" style="116" customWidth="1"/>
    <col min="1792" max="1792" width="8" style="116" bestFit="1" customWidth="1"/>
    <col min="1793" max="1793" width="7.875" style="116" bestFit="1" customWidth="1"/>
    <col min="1794" max="1795" width="0" style="116" hidden="1" customWidth="1"/>
    <col min="1796" max="2043" width="7.875" style="116"/>
    <col min="2044" max="2044" width="35.75" style="116" customWidth="1"/>
    <col min="2045" max="2045" width="0" style="116" hidden="1" customWidth="1"/>
    <col min="2046" max="2047" width="12" style="116" customWidth="1"/>
    <col min="2048" max="2048" width="8" style="116" bestFit="1" customWidth="1"/>
    <col min="2049" max="2049" width="7.875" style="116" bestFit="1" customWidth="1"/>
    <col min="2050" max="2051" width="0" style="116" hidden="1" customWidth="1"/>
    <col min="2052" max="2299" width="7.875" style="116"/>
    <col min="2300" max="2300" width="35.75" style="116" customWidth="1"/>
    <col min="2301" max="2301" width="0" style="116" hidden="1" customWidth="1"/>
    <col min="2302" max="2303" width="12" style="116" customWidth="1"/>
    <col min="2304" max="2304" width="8" style="116" bestFit="1" customWidth="1"/>
    <col min="2305" max="2305" width="7.875" style="116" bestFit="1" customWidth="1"/>
    <col min="2306" max="2307" width="0" style="116" hidden="1" customWidth="1"/>
    <col min="2308" max="2555" width="7.875" style="116"/>
    <col min="2556" max="2556" width="35.75" style="116" customWidth="1"/>
    <col min="2557" max="2557" width="0" style="116" hidden="1" customWidth="1"/>
    <col min="2558" max="2559" width="12" style="116" customWidth="1"/>
    <col min="2560" max="2560" width="8" style="116" bestFit="1" customWidth="1"/>
    <col min="2561" max="2561" width="7.875" style="116" bestFit="1" customWidth="1"/>
    <col min="2562" max="2563" width="0" style="116" hidden="1" customWidth="1"/>
    <col min="2564" max="2811" width="7.875" style="116"/>
    <col min="2812" max="2812" width="35.75" style="116" customWidth="1"/>
    <col min="2813" max="2813" width="0" style="116" hidden="1" customWidth="1"/>
    <col min="2814" max="2815" width="12" style="116" customWidth="1"/>
    <col min="2816" max="2816" width="8" style="116" bestFit="1" customWidth="1"/>
    <col min="2817" max="2817" width="7.875" style="116" bestFit="1" customWidth="1"/>
    <col min="2818" max="2819" width="0" style="116" hidden="1" customWidth="1"/>
    <col min="2820" max="3067" width="7.875" style="116"/>
    <col min="3068" max="3068" width="35.75" style="116" customWidth="1"/>
    <col min="3069" max="3069" width="0" style="116" hidden="1" customWidth="1"/>
    <col min="3070" max="3071" width="12" style="116" customWidth="1"/>
    <col min="3072" max="3072" width="8" style="116" bestFit="1" customWidth="1"/>
    <col min="3073" max="3073" width="7.875" style="116" bestFit="1" customWidth="1"/>
    <col min="3074" max="3075" width="0" style="116" hidden="1" customWidth="1"/>
    <col min="3076" max="3323" width="7.875" style="116"/>
    <col min="3324" max="3324" width="35.75" style="116" customWidth="1"/>
    <col min="3325" max="3325" width="0" style="116" hidden="1" customWidth="1"/>
    <col min="3326" max="3327" width="12" style="116" customWidth="1"/>
    <col min="3328" max="3328" width="8" style="116" bestFit="1" customWidth="1"/>
    <col min="3329" max="3329" width="7.875" style="116" bestFit="1" customWidth="1"/>
    <col min="3330" max="3331" width="0" style="116" hidden="1" customWidth="1"/>
    <col min="3332" max="3579" width="7.875" style="116"/>
    <col min="3580" max="3580" width="35.75" style="116" customWidth="1"/>
    <col min="3581" max="3581" width="0" style="116" hidden="1" customWidth="1"/>
    <col min="3582" max="3583" width="12" style="116" customWidth="1"/>
    <col min="3584" max="3584" width="8" style="116" bestFit="1" customWidth="1"/>
    <col min="3585" max="3585" width="7.875" style="116" bestFit="1" customWidth="1"/>
    <col min="3586" max="3587" width="0" style="116" hidden="1" customWidth="1"/>
    <col min="3588" max="3835" width="7.875" style="116"/>
    <col min="3836" max="3836" width="35.75" style="116" customWidth="1"/>
    <col min="3837" max="3837" width="0" style="116" hidden="1" customWidth="1"/>
    <col min="3838" max="3839" width="12" style="116" customWidth="1"/>
    <col min="3840" max="3840" width="8" style="116" bestFit="1" customWidth="1"/>
    <col min="3841" max="3841" width="7.875" style="116" bestFit="1" customWidth="1"/>
    <col min="3842" max="3843" width="0" style="116" hidden="1" customWidth="1"/>
    <col min="3844" max="4091" width="7.875" style="116"/>
    <col min="4092" max="4092" width="35.75" style="116" customWidth="1"/>
    <col min="4093" max="4093" width="0" style="116" hidden="1" customWidth="1"/>
    <col min="4094" max="4095" width="12" style="116" customWidth="1"/>
    <col min="4096" max="4096" width="8" style="116" bestFit="1" customWidth="1"/>
    <col min="4097" max="4097" width="7.875" style="116" bestFit="1" customWidth="1"/>
    <col min="4098" max="4099" width="0" style="116" hidden="1" customWidth="1"/>
    <col min="4100" max="4347" width="7.875" style="116"/>
    <col min="4348" max="4348" width="35.75" style="116" customWidth="1"/>
    <col min="4349" max="4349" width="0" style="116" hidden="1" customWidth="1"/>
    <col min="4350" max="4351" width="12" style="116" customWidth="1"/>
    <col min="4352" max="4352" width="8" style="116" bestFit="1" customWidth="1"/>
    <col min="4353" max="4353" width="7.875" style="116" bestFit="1" customWidth="1"/>
    <col min="4354" max="4355" width="0" style="116" hidden="1" customWidth="1"/>
    <col min="4356" max="4603" width="7.875" style="116"/>
    <col min="4604" max="4604" width="35.75" style="116" customWidth="1"/>
    <col min="4605" max="4605" width="0" style="116" hidden="1" customWidth="1"/>
    <col min="4606" max="4607" width="12" style="116" customWidth="1"/>
    <col min="4608" max="4608" width="8" style="116" bestFit="1" customWidth="1"/>
    <col min="4609" max="4609" width="7.875" style="116" bestFit="1" customWidth="1"/>
    <col min="4610" max="4611" width="0" style="116" hidden="1" customWidth="1"/>
    <col min="4612" max="4859" width="7.875" style="116"/>
    <col min="4860" max="4860" width="35.75" style="116" customWidth="1"/>
    <col min="4861" max="4861" width="0" style="116" hidden="1" customWidth="1"/>
    <col min="4862" max="4863" width="12" style="116" customWidth="1"/>
    <col min="4864" max="4864" width="8" style="116" bestFit="1" customWidth="1"/>
    <col min="4865" max="4865" width="7.875" style="116" bestFit="1" customWidth="1"/>
    <col min="4866" max="4867" width="0" style="116" hidden="1" customWidth="1"/>
    <col min="4868" max="5115" width="7.875" style="116"/>
    <col min="5116" max="5116" width="35.75" style="116" customWidth="1"/>
    <col min="5117" max="5117" width="0" style="116" hidden="1" customWidth="1"/>
    <col min="5118" max="5119" width="12" style="116" customWidth="1"/>
    <col min="5120" max="5120" width="8" style="116" bestFit="1" customWidth="1"/>
    <col min="5121" max="5121" width="7.875" style="116" bestFit="1" customWidth="1"/>
    <col min="5122" max="5123" width="0" style="116" hidden="1" customWidth="1"/>
    <col min="5124" max="5371" width="7.875" style="116"/>
    <col min="5372" max="5372" width="35.75" style="116" customWidth="1"/>
    <col min="5373" max="5373" width="0" style="116" hidden="1" customWidth="1"/>
    <col min="5374" max="5375" width="12" style="116" customWidth="1"/>
    <col min="5376" max="5376" width="8" style="116" bestFit="1" customWidth="1"/>
    <col min="5377" max="5377" width="7.875" style="116" bestFit="1" customWidth="1"/>
    <col min="5378" max="5379" width="0" style="116" hidden="1" customWidth="1"/>
    <col min="5380" max="5627" width="7.875" style="116"/>
    <col min="5628" max="5628" width="35.75" style="116" customWidth="1"/>
    <col min="5629" max="5629" width="0" style="116" hidden="1" customWidth="1"/>
    <col min="5630" max="5631" width="12" style="116" customWidth="1"/>
    <col min="5632" max="5632" width="8" style="116" bestFit="1" customWidth="1"/>
    <col min="5633" max="5633" width="7.875" style="116" bestFit="1" customWidth="1"/>
    <col min="5634" max="5635" width="0" style="116" hidden="1" customWidth="1"/>
    <col min="5636" max="5883" width="7.875" style="116"/>
    <col min="5884" max="5884" width="35.75" style="116" customWidth="1"/>
    <col min="5885" max="5885" width="0" style="116" hidden="1" customWidth="1"/>
    <col min="5886" max="5887" width="12" style="116" customWidth="1"/>
    <col min="5888" max="5888" width="8" style="116" bestFit="1" customWidth="1"/>
    <col min="5889" max="5889" width="7.875" style="116" bestFit="1" customWidth="1"/>
    <col min="5890" max="5891" width="0" style="116" hidden="1" customWidth="1"/>
    <col min="5892" max="6139" width="7.875" style="116"/>
    <col min="6140" max="6140" width="35.75" style="116" customWidth="1"/>
    <col min="6141" max="6141" width="0" style="116" hidden="1" customWidth="1"/>
    <col min="6142" max="6143" width="12" style="116" customWidth="1"/>
    <col min="6144" max="6144" width="8" style="116" bestFit="1" customWidth="1"/>
    <col min="6145" max="6145" width="7.875" style="116" bestFit="1" customWidth="1"/>
    <col min="6146" max="6147" width="0" style="116" hidden="1" customWidth="1"/>
    <col min="6148" max="6395" width="7.875" style="116"/>
    <col min="6396" max="6396" width="35.75" style="116" customWidth="1"/>
    <col min="6397" max="6397" width="0" style="116" hidden="1" customWidth="1"/>
    <col min="6398" max="6399" width="12" style="116" customWidth="1"/>
    <col min="6400" max="6400" width="8" style="116" bestFit="1" customWidth="1"/>
    <col min="6401" max="6401" width="7.875" style="116" bestFit="1" customWidth="1"/>
    <col min="6402" max="6403" width="0" style="116" hidden="1" customWidth="1"/>
    <col min="6404" max="6651" width="7.875" style="116"/>
    <col min="6652" max="6652" width="35.75" style="116" customWidth="1"/>
    <col min="6653" max="6653" width="0" style="116" hidden="1" customWidth="1"/>
    <col min="6654" max="6655" width="12" style="116" customWidth="1"/>
    <col min="6656" max="6656" width="8" style="116" bestFit="1" customWidth="1"/>
    <col min="6657" max="6657" width="7.875" style="116" bestFit="1" customWidth="1"/>
    <col min="6658" max="6659" width="0" style="116" hidden="1" customWidth="1"/>
    <col min="6660" max="6907" width="7.875" style="116"/>
    <col min="6908" max="6908" width="35.75" style="116" customWidth="1"/>
    <col min="6909" max="6909" width="0" style="116" hidden="1" customWidth="1"/>
    <col min="6910" max="6911" width="12" style="116" customWidth="1"/>
    <col min="6912" max="6912" width="8" style="116" bestFit="1" customWidth="1"/>
    <col min="6913" max="6913" width="7.875" style="116" bestFit="1" customWidth="1"/>
    <col min="6914" max="6915" width="0" style="116" hidden="1" customWidth="1"/>
    <col min="6916" max="7163" width="7.875" style="116"/>
    <col min="7164" max="7164" width="35.75" style="116" customWidth="1"/>
    <col min="7165" max="7165" width="0" style="116" hidden="1" customWidth="1"/>
    <col min="7166" max="7167" width="12" style="116" customWidth="1"/>
    <col min="7168" max="7168" width="8" style="116" bestFit="1" customWidth="1"/>
    <col min="7169" max="7169" width="7.875" style="116" bestFit="1" customWidth="1"/>
    <col min="7170" max="7171" width="0" style="116" hidden="1" customWidth="1"/>
    <col min="7172" max="7419" width="7.875" style="116"/>
    <col min="7420" max="7420" width="35.75" style="116" customWidth="1"/>
    <col min="7421" max="7421" width="0" style="116" hidden="1" customWidth="1"/>
    <col min="7422" max="7423" width="12" style="116" customWidth="1"/>
    <col min="7424" max="7424" width="8" style="116" bestFit="1" customWidth="1"/>
    <col min="7425" max="7425" width="7.875" style="116" bestFit="1" customWidth="1"/>
    <col min="7426" max="7427" width="0" style="116" hidden="1" customWidth="1"/>
    <col min="7428" max="7675" width="7.875" style="116"/>
    <col min="7676" max="7676" width="35.75" style="116" customWidth="1"/>
    <col min="7677" max="7677" width="0" style="116" hidden="1" customWidth="1"/>
    <col min="7678" max="7679" width="12" style="116" customWidth="1"/>
    <col min="7680" max="7680" width="8" style="116" bestFit="1" customWidth="1"/>
    <col min="7681" max="7681" width="7.875" style="116" bestFit="1" customWidth="1"/>
    <col min="7682" max="7683" width="0" style="116" hidden="1" customWidth="1"/>
    <col min="7684" max="7931" width="7.875" style="116"/>
    <col min="7932" max="7932" width="35.75" style="116" customWidth="1"/>
    <col min="7933" max="7933" width="0" style="116" hidden="1" customWidth="1"/>
    <col min="7934" max="7935" width="12" style="116" customWidth="1"/>
    <col min="7936" max="7936" width="8" style="116" bestFit="1" customWidth="1"/>
    <col min="7937" max="7937" width="7.875" style="116" bestFit="1" customWidth="1"/>
    <col min="7938" max="7939" width="0" style="116" hidden="1" customWidth="1"/>
    <col min="7940" max="8187" width="7.875" style="116"/>
    <col min="8188" max="8188" width="35.75" style="116" customWidth="1"/>
    <col min="8189" max="8189" width="0" style="116" hidden="1" customWidth="1"/>
    <col min="8190" max="8191" width="12" style="116" customWidth="1"/>
    <col min="8192" max="8192" width="8" style="116" bestFit="1" customWidth="1"/>
    <col min="8193" max="8193" width="7.875" style="116" bestFit="1" customWidth="1"/>
    <col min="8194" max="8195" width="0" style="116" hidden="1" customWidth="1"/>
    <col min="8196" max="8443" width="7.875" style="116"/>
    <col min="8444" max="8444" width="35.75" style="116" customWidth="1"/>
    <col min="8445" max="8445" width="0" style="116" hidden="1" customWidth="1"/>
    <col min="8446" max="8447" width="12" style="116" customWidth="1"/>
    <col min="8448" max="8448" width="8" style="116" bestFit="1" customWidth="1"/>
    <col min="8449" max="8449" width="7.875" style="116" bestFit="1" customWidth="1"/>
    <col min="8450" max="8451" width="0" style="116" hidden="1" customWidth="1"/>
    <col min="8452" max="8699" width="7.875" style="116"/>
    <col min="8700" max="8700" width="35.75" style="116" customWidth="1"/>
    <col min="8701" max="8701" width="0" style="116" hidden="1" customWidth="1"/>
    <col min="8702" max="8703" width="12" style="116" customWidth="1"/>
    <col min="8704" max="8704" width="8" style="116" bestFit="1" customWidth="1"/>
    <col min="8705" max="8705" width="7.875" style="116" bestFit="1" customWidth="1"/>
    <col min="8706" max="8707" width="0" style="116" hidden="1" customWidth="1"/>
    <col min="8708" max="8955" width="7.875" style="116"/>
    <col min="8956" max="8956" width="35.75" style="116" customWidth="1"/>
    <col min="8957" max="8957" width="0" style="116" hidden="1" customWidth="1"/>
    <col min="8958" max="8959" width="12" style="116" customWidth="1"/>
    <col min="8960" max="8960" width="8" style="116" bestFit="1" customWidth="1"/>
    <col min="8961" max="8961" width="7.875" style="116" bestFit="1" customWidth="1"/>
    <col min="8962" max="8963" width="0" style="116" hidden="1" customWidth="1"/>
    <col min="8964" max="9211" width="7.875" style="116"/>
    <col min="9212" max="9212" width="35.75" style="116" customWidth="1"/>
    <col min="9213" max="9213" width="0" style="116" hidden="1" customWidth="1"/>
    <col min="9214" max="9215" width="12" style="116" customWidth="1"/>
    <col min="9216" max="9216" width="8" style="116" bestFit="1" customWidth="1"/>
    <col min="9217" max="9217" width="7.875" style="116" bestFit="1" customWidth="1"/>
    <col min="9218" max="9219" width="0" style="116" hidden="1" customWidth="1"/>
    <col min="9220" max="9467" width="7.875" style="116"/>
    <col min="9468" max="9468" width="35.75" style="116" customWidth="1"/>
    <col min="9469" max="9469" width="0" style="116" hidden="1" customWidth="1"/>
    <col min="9470" max="9471" width="12" style="116" customWidth="1"/>
    <col min="9472" max="9472" width="8" style="116" bestFit="1" customWidth="1"/>
    <col min="9473" max="9473" width="7.875" style="116" bestFit="1" customWidth="1"/>
    <col min="9474" max="9475" width="0" style="116" hidden="1" customWidth="1"/>
    <col min="9476" max="9723" width="7.875" style="116"/>
    <col min="9724" max="9724" width="35.75" style="116" customWidth="1"/>
    <col min="9725" max="9725" width="0" style="116" hidden="1" customWidth="1"/>
    <col min="9726" max="9727" width="12" style="116" customWidth="1"/>
    <col min="9728" max="9728" width="8" style="116" bestFit="1" customWidth="1"/>
    <col min="9729" max="9729" width="7.875" style="116" bestFit="1" customWidth="1"/>
    <col min="9730" max="9731" width="0" style="116" hidden="1" customWidth="1"/>
    <col min="9732" max="9979" width="7.875" style="116"/>
    <col min="9980" max="9980" width="35.75" style="116" customWidth="1"/>
    <col min="9981" max="9981" width="0" style="116" hidden="1" customWidth="1"/>
    <col min="9982" max="9983" width="12" style="116" customWidth="1"/>
    <col min="9984" max="9984" width="8" style="116" bestFit="1" customWidth="1"/>
    <col min="9985" max="9985" width="7.875" style="116" bestFit="1" customWidth="1"/>
    <col min="9986" max="9987" width="0" style="116" hidden="1" customWidth="1"/>
    <col min="9988" max="10235" width="7.875" style="116"/>
    <col min="10236" max="10236" width="35.75" style="116" customWidth="1"/>
    <col min="10237" max="10237" width="0" style="116" hidden="1" customWidth="1"/>
    <col min="10238" max="10239" width="12" style="116" customWidth="1"/>
    <col min="10240" max="10240" width="8" style="116" bestFit="1" customWidth="1"/>
    <col min="10241" max="10241" width="7.875" style="116" bestFit="1" customWidth="1"/>
    <col min="10242" max="10243" width="0" style="116" hidden="1" customWidth="1"/>
    <col min="10244" max="10491" width="7.875" style="116"/>
    <col min="10492" max="10492" width="35.75" style="116" customWidth="1"/>
    <col min="10493" max="10493" width="0" style="116" hidden="1" customWidth="1"/>
    <col min="10494" max="10495" width="12" style="116" customWidth="1"/>
    <col min="10496" max="10496" width="8" style="116" bestFit="1" customWidth="1"/>
    <col min="10497" max="10497" width="7.875" style="116" bestFit="1" customWidth="1"/>
    <col min="10498" max="10499" width="0" style="116" hidden="1" customWidth="1"/>
    <col min="10500" max="10747" width="7.875" style="116"/>
    <col min="10748" max="10748" width="35.75" style="116" customWidth="1"/>
    <col min="10749" max="10749" width="0" style="116" hidden="1" customWidth="1"/>
    <col min="10750" max="10751" width="12" style="116" customWidth="1"/>
    <col min="10752" max="10752" width="8" style="116" bestFit="1" customWidth="1"/>
    <col min="10753" max="10753" width="7.875" style="116" bestFit="1" customWidth="1"/>
    <col min="10754" max="10755" width="0" style="116" hidden="1" customWidth="1"/>
    <col min="10756" max="11003" width="7.875" style="116"/>
    <col min="11004" max="11004" width="35.75" style="116" customWidth="1"/>
    <col min="11005" max="11005" width="0" style="116" hidden="1" customWidth="1"/>
    <col min="11006" max="11007" width="12" style="116" customWidth="1"/>
    <col min="11008" max="11008" width="8" style="116" bestFit="1" customWidth="1"/>
    <col min="11009" max="11009" width="7.875" style="116" bestFit="1" customWidth="1"/>
    <col min="11010" max="11011" width="0" style="116" hidden="1" customWidth="1"/>
    <col min="11012" max="11259" width="7.875" style="116"/>
    <col min="11260" max="11260" width="35.75" style="116" customWidth="1"/>
    <col min="11261" max="11261" width="0" style="116" hidden="1" customWidth="1"/>
    <col min="11262" max="11263" width="12" style="116" customWidth="1"/>
    <col min="11264" max="11264" width="8" style="116" bestFit="1" customWidth="1"/>
    <col min="11265" max="11265" width="7.875" style="116" bestFit="1" customWidth="1"/>
    <col min="11266" max="11267" width="0" style="116" hidden="1" customWidth="1"/>
    <col min="11268" max="11515" width="7.875" style="116"/>
    <col min="11516" max="11516" width="35.75" style="116" customWidth="1"/>
    <col min="11517" max="11517" width="0" style="116" hidden="1" customWidth="1"/>
    <col min="11518" max="11519" width="12" style="116" customWidth="1"/>
    <col min="11520" max="11520" width="8" style="116" bestFit="1" customWidth="1"/>
    <col min="11521" max="11521" width="7.875" style="116" bestFit="1" customWidth="1"/>
    <col min="11522" max="11523" width="0" style="116" hidden="1" customWidth="1"/>
    <col min="11524" max="11771" width="7.875" style="116"/>
    <col min="11772" max="11772" width="35.75" style="116" customWidth="1"/>
    <col min="11773" max="11773" width="0" style="116" hidden="1" customWidth="1"/>
    <col min="11774" max="11775" width="12" style="116" customWidth="1"/>
    <col min="11776" max="11776" width="8" style="116" bestFit="1" customWidth="1"/>
    <col min="11777" max="11777" width="7.875" style="116" bestFit="1" customWidth="1"/>
    <col min="11778" max="11779" width="0" style="116" hidden="1" customWidth="1"/>
    <col min="11780" max="12027" width="7.875" style="116"/>
    <col min="12028" max="12028" width="35.75" style="116" customWidth="1"/>
    <col min="12029" max="12029" width="0" style="116" hidden="1" customWidth="1"/>
    <col min="12030" max="12031" width="12" style="116" customWidth="1"/>
    <col min="12032" max="12032" width="8" style="116" bestFit="1" customWidth="1"/>
    <col min="12033" max="12033" width="7.875" style="116" bestFit="1" customWidth="1"/>
    <col min="12034" max="12035" width="0" style="116" hidden="1" customWidth="1"/>
    <col min="12036" max="12283" width="7.875" style="116"/>
    <col min="12284" max="12284" width="35.75" style="116" customWidth="1"/>
    <col min="12285" max="12285" width="0" style="116" hidden="1" customWidth="1"/>
    <col min="12286" max="12287" width="12" style="116" customWidth="1"/>
    <col min="12288" max="12288" width="8" style="116" bestFit="1" customWidth="1"/>
    <col min="12289" max="12289" width="7.875" style="116" bestFit="1" customWidth="1"/>
    <col min="12290" max="12291" width="0" style="116" hidden="1" customWidth="1"/>
    <col min="12292" max="12539" width="7.875" style="116"/>
    <col min="12540" max="12540" width="35.75" style="116" customWidth="1"/>
    <col min="12541" max="12541" width="0" style="116" hidden="1" customWidth="1"/>
    <col min="12542" max="12543" width="12" style="116" customWidth="1"/>
    <col min="12544" max="12544" width="8" style="116" bestFit="1" customWidth="1"/>
    <col min="12545" max="12545" width="7.875" style="116" bestFit="1" customWidth="1"/>
    <col min="12546" max="12547" width="0" style="116" hidden="1" customWidth="1"/>
    <col min="12548" max="12795" width="7.875" style="116"/>
    <col min="12796" max="12796" width="35.75" style="116" customWidth="1"/>
    <col min="12797" max="12797" width="0" style="116" hidden="1" customWidth="1"/>
    <col min="12798" max="12799" width="12" style="116" customWidth="1"/>
    <col min="12800" max="12800" width="8" style="116" bestFit="1" customWidth="1"/>
    <col min="12801" max="12801" width="7.875" style="116" bestFit="1" customWidth="1"/>
    <col min="12802" max="12803" width="0" style="116" hidden="1" customWidth="1"/>
    <col min="12804" max="13051" width="7.875" style="116"/>
    <col min="13052" max="13052" width="35.75" style="116" customWidth="1"/>
    <col min="13053" max="13053" width="0" style="116" hidden="1" customWidth="1"/>
    <col min="13054" max="13055" width="12" style="116" customWidth="1"/>
    <col min="13056" max="13056" width="8" style="116" bestFit="1" customWidth="1"/>
    <col min="13057" max="13057" width="7.875" style="116" bestFit="1" customWidth="1"/>
    <col min="13058" max="13059" width="0" style="116" hidden="1" customWidth="1"/>
    <col min="13060" max="13307" width="7.875" style="116"/>
    <col min="13308" max="13308" width="35.75" style="116" customWidth="1"/>
    <col min="13309" max="13309" width="0" style="116" hidden="1" customWidth="1"/>
    <col min="13310" max="13311" width="12" style="116" customWidth="1"/>
    <col min="13312" max="13312" width="8" style="116" bestFit="1" customWidth="1"/>
    <col min="13313" max="13313" width="7.875" style="116" bestFit="1" customWidth="1"/>
    <col min="13314" max="13315" width="0" style="116" hidden="1" customWidth="1"/>
    <col min="13316" max="13563" width="7.875" style="116"/>
    <col min="13564" max="13564" width="35.75" style="116" customWidth="1"/>
    <col min="13565" max="13565" width="0" style="116" hidden="1" customWidth="1"/>
    <col min="13566" max="13567" width="12" style="116" customWidth="1"/>
    <col min="13568" max="13568" width="8" style="116" bestFit="1" customWidth="1"/>
    <col min="13569" max="13569" width="7.875" style="116" bestFit="1" customWidth="1"/>
    <col min="13570" max="13571" width="0" style="116" hidden="1" customWidth="1"/>
    <col min="13572" max="13819" width="7.875" style="116"/>
    <col min="13820" max="13820" width="35.75" style="116" customWidth="1"/>
    <col min="13821" max="13821" width="0" style="116" hidden="1" customWidth="1"/>
    <col min="13822" max="13823" width="12" style="116" customWidth="1"/>
    <col min="13824" max="13824" width="8" style="116" bestFit="1" customWidth="1"/>
    <col min="13825" max="13825" width="7.875" style="116" bestFit="1" customWidth="1"/>
    <col min="13826" max="13827" width="0" style="116" hidden="1" customWidth="1"/>
    <col min="13828" max="14075" width="7.875" style="116"/>
    <col min="14076" max="14076" width="35.75" style="116" customWidth="1"/>
    <col min="14077" max="14077" width="0" style="116" hidden="1" customWidth="1"/>
    <col min="14078" max="14079" width="12" style="116" customWidth="1"/>
    <col min="14080" max="14080" width="8" style="116" bestFit="1" customWidth="1"/>
    <col min="14081" max="14081" width="7.875" style="116" bestFit="1" customWidth="1"/>
    <col min="14082" max="14083" width="0" style="116" hidden="1" customWidth="1"/>
    <col min="14084" max="14331" width="7.875" style="116"/>
    <col min="14332" max="14332" width="35.75" style="116" customWidth="1"/>
    <col min="14333" max="14333" width="0" style="116" hidden="1" customWidth="1"/>
    <col min="14334" max="14335" width="12" style="116" customWidth="1"/>
    <col min="14336" max="14336" width="8" style="116" bestFit="1" customWidth="1"/>
    <col min="14337" max="14337" width="7.875" style="116" bestFit="1" customWidth="1"/>
    <col min="14338" max="14339" width="0" style="116" hidden="1" customWidth="1"/>
    <col min="14340" max="14587" width="7.875" style="116"/>
    <col min="14588" max="14588" width="35.75" style="116" customWidth="1"/>
    <col min="14589" max="14589" width="0" style="116" hidden="1" customWidth="1"/>
    <col min="14590" max="14591" width="12" style="116" customWidth="1"/>
    <col min="14592" max="14592" width="8" style="116" bestFit="1" customWidth="1"/>
    <col min="14593" max="14593" width="7.875" style="116" bestFit="1" customWidth="1"/>
    <col min="14594" max="14595" width="0" style="116" hidden="1" customWidth="1"/>
    <col min="14596" max="14843" width="7.875" style="116"/>
    <col min="14844" max="14844" width="35.75" style="116" customWidth="1"/>
    <col min="14845" max="14845" width="0" style="116" hidden="1" customWidth="1"/>
    <col min="14846" max="14847" width="12" style="116" customWidth="1"/>
    <col min="14848" max="14848" width="8" style="116" bestFit="1" customWidth="1"/>
    <col min="14849" max="14849" width="7.875" style="116" bestFit="1" customWidth="1"/>
    <col min="14850" max="14851" width="0" style="116" hidden="1" customWidth="1"/>
    <col min="14852" max="15099" width="7.875" style="116"/>
    <col min="15100" max="15100" width="35.75" style="116" customWidth="1"/>
    <col min="15101" max="15101" width="0" style="116" hidden="1" customWidth="1"/>
    <col min="15102" max="15103" width="12" style="116" customWidth="1"/>
    <col min="15104" max="15104" width="8" style="116" bestFit="1" customWidth="1"/>
    <col min="15105" max="15105" width="7.875" style="116" bestFit="1" customWidth="1"/>
    <col min="15106" max="15107" width="0" style="116" hidden="1" customWidth="1"/>
    <col min="15108" max="15355" width="7.875" style="116"/>
    <col min="15356" max="15356" width="35.75" style="116" customWidth="1"/>
    <col min="15357" max="15357" width="0" style="116" hidden="1" customWidth="1"/>
    <col min="15358" max="15359" width="12" style="116" customWidth="1"/>
    <col min="15360" max="15360" width="8" style="116" bestFit="1" customWidth="1"/>
    <col min="15361" max="15361" width="7.875" style="116" bestFit="1" customWidth="1"/>
    <col min="15362" max="15363" width="0" style="116" hidden="1" customWidth="1"/>
    <col min="15364" max="15611" width="7.875" style="116"/>
    <col min="15612" max="15612" width="35.75" style="116" customWidth="1"/>
    <col min="15613" max="15613" width="0" style="116" hidden="1" customWidth="1"/>
    <col min="15614" max="15615" width="12" style="116" customWidth="1"/>
    <col min="15616" max="15616" width="8" style="116" bestFit="1" customWidth="1"/>
    <col min="15617" max="15617" width="7.875" style="116" bestFit="1" customWidth="1"/>
    <col min="15618" max="15619" width="0" style="116" hidden="1" customWidth="1"/>
    <col min="15620" max="15867" width="7.875" style="116"/>
    <col min="15868" max="15868" width="35.75" style="116" customWidth="1"/>
    <col min="15869" max="15869" width="0" style="116" hidden="1" customWidth="1"/>
    <col min="15870" max="15871" width="12" style="116" customWidth="1"/>
    <col min="15872" max="15872" width="8" style="116" bestFit="1" customWidth="1"/>
    <col min="15873" max="15873" width="7.875" style="116" bestFit="1" customWidth="1"/>
    <col min="15874" max="15875" width="0" style="116" hidden="1" customWidth="1"/>
    <col min="15876" max="16123" width="7.875" style="116"/>
    <col min="16124" max="16124" width="35.75" style="116" customWidth="1"/>
    <col min="16125" max="16125" width="0" style="116" hidden="1" customWidth="1"/>
    <col min="16126" max="16127" width="12" style="116" customWidth="1"/>
    <col min="16128" max="16128" width="8" style="116" bestFit="1" customWidth="1"/>
    <col min="16129" max="16129" width="7.875" style="116" bestFit="1" customWidth="1"/>
    <col min="16130" max="16131" width="0" style="116" hidden="1" customWidth="1"/>
    <col min="16132" max="16384" width="7.875" style="116"/>
  </cols>
  <sheetData>
    <row r="1" spans="1:2" ht="27" customHeight="1">
      <c r="A1" s="139" t="s">
        <v>124</v>
      </c>
      <c r="B1" s="115"/>
    </row>
    <row r="2" spans="1:2" ht="39.950000000000003" customHeight="1">
      <c r="A2" s="117" t="s">
        <v>106</v>
      </c>
      <c r="B2" s="118"/>
    </row>
    <row r="3" spans="1:2" s="120" customFormat="1" ht="18.75" customHeight="1">
      <c r="A3" s="119"/>
      <c r="B3" s="78" t="s">
        <v>49</v>
      </c>
    </row>
    <row r="4" spans="1:2" s="123" customFormat="1" ht="53.25" customHeight="1">
      <c r="A4" s="121" t="s">
        <v>69</v>
      </c>
      <c r="B4" s="111" t="s">
        <v>99</v>
      </c>
    </row>
    <row r="5" spans="1:2" s="123" customFormat="1" ht="53.25" customHeight="1">
      <c r="A5" s="188" t="s">
        <v>958</v>
      </c>
      <c r="B5" s="175">
        <v>2</v>
      </c>
    </row>
    <row r="6" spans="1:2" s="123" customFormat="1" ht="53.25" customHeight="1">
      <c r="A6" s="188" t="s">
        <v>959</v>
      </c>
      <c r="B6" s="175">
        <v>12</v>
      </c>
    </row>
    <row r="7" spans="1:2" s="123" customFormat="1" ht="53.25" customHeight="1">
      <c r="A7" s="188" t="s">
        <v>960</v>
      </c>
      <c r="B7" s="175">
        <v>969</v>
      </c>
    </row>
    <row r="8" spans="1:2" s="123" customFormat="1" ht="53.25" customHeight="1">
      <c r="A8" s="188" t="s">
        <v>961</v>
      </c>
      <c r="B8" s="175">
        <v>142</v>
      </c>
    </row>
    <row r="9" spans="1:2" s="123" customFormat="1" ht="53.25" customHeight="1">
      <c r="A9" s="188" t="s">
        <v>962</v>
      </c>
      <c r="B9" s="175">
        <v>17</v>
      </c>
    </row>
    <row r="10" spans="1:2" s="131" customFormat="1" ht="53.25" customHeight="1">
      <c r="A10" s="128" t="s">
        <v>34</v>
      </c>
      <c r="B10" s="162">
        <f>SUM(B5:B9)</f>
        <v>1142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12" sqref="A12"/>
    </sheetView>
  </sheetViews>
  <sheetFormatPr defaultColWidth="7.875" defaultRowHeight="15.75"/>
  <cols>
    <col min="1" max="1" width="46" style="1" customWidth="1"/>
    <col min="2" max="3" width="18.75" style="1" customWidth="1"/>
    <col min="4" max="4" width="8" style="1" bestFit="1" customWidth="1"/>
    <col min="5" max="5" width="7.875" style="1" bestFit="1" customWidth="1"/>
    <col min="6" max="6" width="8.5" style="1" hidden="1" customWidth="1"/>
    <col min="7" max="7" width="7.875" style="1" hidden="1" customWidth="1"/>
    <col min="8" max="255" width="7.875" style="1"/>
    <col min="256" max="256" width="35.75" style="1" customWidth="1"/>
    <col min="257" max="257" width="0" style="1" hidden="1" customWidth="1"/>
    <col min="258" max="259" width="12" style="1" customWidth="1"/>
    <col min="260" max="260" width="8" style="1" bestFit="1" customWidth="1"/>
    <col min="261" max="261" width="7.875" style="1" bestFit="1" customWidth="1"/>
    <col min="262" max="263" width="0" style="1" hidden="1" customWidth="1"/>
    <col min="264" max="511" width="7.875" style="1"/>
    <col min="512" max="512" width="35.75" style="1" customWidth="1"/>
    <col min="513" max="513" width="0" style="1" hidden="1" customWidth="1"/>
    <col min="514" max="515" width="12" style="1" customWidth="1"/>
    <col min="516" max="516" width="8" style="1" bestFit="1" customWidth="1"/>
    <col min="517" max="517" width="7.875" style="1" bestFit="1" customWidth="1"/>
    <col min="518" max="519" width="0" style="1" hidden="1" customWidth="1"/>
    <col min="520" max="767" width="7.875" style="1"/>
    <col min="768" max="768" width="35.75" style="1" customWidth="1"/>
    <col min="769" max="769" width="0" style="1" hidden="1" customWidth="1"/>
    <col min="770" max="771" width="12" style="1" customWidth="1"/>
    <col min="772" max="772" width="8" style="1" bestFit="1" customWidth="1"/>
    <col min="773" max="773" width="7.875" style="1" bestFit="1" customWidth="1"/>
    <col min="774" max="775" width="0" style="1" hidden="1" customWidth="1"/>
    <col min="776" max="1023" width="7.875" style="1"/>
    <col min="1024" max="1024" width="35.75" style="1" customWidth="1"/>
    <col min="1025" max="1025" width="0" style="1" hidden="1" customWidth="1"/>
    <col min="1026" max="1027" width="12" style="1" customWidth="1"/>
    <col min="1028" max="1028" width="8" style="1" bestFit="1" customWidth="1"/>
    <col min="1029" max="1029" width="7.875" style="1" bestFit="1" customWidth="1"/>
    <col min="1030" max="1031" width="0" style="1" hidden="1" customWidth="1"/>
    <col min="1032" max="1279" width="7.875" style="1"/>
    <col min="1280" max="1280" width="35.75" style="1" customWidth="1"/>
    <col min="1281" max="1281" width="0" style="1" hidden="1" customWidth="1"/>
    <col min="1282" max="1283" width="12" style="1" customWidth="1"/>
    <col min="1284" max="1284" width="8" style="1" bestFit="1" customWidth="1"/>
    <col min="1285" max="1285" width="7.875" style="1" bestFit="1" customWidth="1"/>
    <col min="1286" max="1287" width="0" style="1" hidden="1" customWidth="1"/>
    <col min="1288" max="1535" width="7.875" style="1"/>
    <col min="1536" max="1536" width="35.75" style="1" customWidth="1"/>
    <col min="1537" max="1537" width="0" style="1" hidden="1" customWidth="1"/>
    <col min="1538" max="1539" width="12" style="1" customWidth="1"/>
    <col min="1540" max="1540" width="8" style="1" bestFit="1" customWidth="1"/>
    <col min="1541" max="1541" width="7.875" style="1" bestFit="1" customWidth="1"/>
    <col min="1542" max="1543" width="0" style="1" hidden="1" customWidth="1"/>
    <col min="1544" max="1791" width="7.875" style="1"/>
    <col min="1792" max="1792" width="35.75" style="1" customWidth="1"/>
    <col min="1793" max="1793" width="0" style="1" hidden="1" customWidth="1"/>
    <col min="1794" max="1795" width="12" style="1" customWidth="1"/>
    <col min="1796" max="1796" width="8" style="1" bestFit="1" customWidth="1"/>
    <col min="1797" max="1797" width="7.875" style="1" bestFit="1" customWidth="1"/>
    <col min="1798" max="1799" width="0" style="1" hidden="1" customWidth="1"/>
    <col min="1800" max="2047" width="7.875" style="1"/>
    <col min="2048" max="2048" width="35.75" style="1" customWidth="1"/>
    <col min="2049" max="2049" width="0" style="1" hidden="1" customWidth="1"/>
    <col min="2050" max="2051" width="12" style="1" customWidth="1"/>
    <col min="2052" max="2052" width="8" style="1" bestFit="1" customWidth="1"/>
    <col min="2053" max="2053" width="7.875" style="1" bestFit="1" customWidth="1"/>
    <col min="2054" max="2055" width="0" style="1" hidden="1" customWidth="1"/>
    <col min="2056" max="2303" width="7.875" style="1"/>
    <col min="2304" max="2304" width="35.75" style="1" customWidth="1"/>
    <col min="2305" max="2305" width="0" style="1" hidden="1" customWidth="1"/>
    <col min="2306" max="2307" width="12" style="1" customWidth="1"/>
    <col min="2308" max="2308" width="8" style="1" bestFit="1" customWidth="1"/>
    <col min="2309" max="2309" width="7.875" style="1" bestFit="1" customWidth="1"/>
    <col min="2310" max="2311" width="0" style="1" hidden="1" customWidth="1"/>
    <col min="2312" max="2559" width="7.875" style="1"/>
    <col min="2560" max="2560" width="35.75" style="1" customWidth="1"/>
    <col min="2561" max="2561" width="0" style="1" hidden="1" customWidth="1"/>
    <col min="2562" max="2563" width="12" style="1" customWidth="1"/>
    <col min="2564" max="2564" width="8" style="1" bestFit="1" customWidth="1"/>
    <col min="2565" max="2565" width="7.875" style="1" bestFit="1" customWidth="1"/>
    <col min="2566" max="2567" width="0" style="1" hidden="1" customWidth="1"/>
    <col min="2568" max="2815" width="7.875" style="1"/>
    <col min="2816" max="2816" width="35.75" style="1" customWidth="1"/>
    <col min="2817" max="2817" width="0" style="1" hidden="1" customWidth="1"/>
    <col min="2818" max="2819" width="12" style="1" customWidth="1"/>
    <col min="2820" max="2820" width="8" style="1" bestFit="1" customWidth="1"/>
    <col min="2821" max="2821" width="7.875" style="1" bestFit="1" customWidth="1"/>
    <col min="2822" max="2823" width="0" style="1" hidden="1" customWidth="1"/>
    <col min="2824" max="3071" width="7.875" style="1"/>
    <col min="3072" max="3072" width="35.75" style="1" customWidth="1"/>
    <col min="3073" max="3073" width="0" style="1" hidden="1" customWidth="1"/>
    <col min="3074" max="3075" width="12" style="1" customWidth="1"/>
    <col min="3076" max="3076" width="8" style="1" bestFit="1" customWidth="1"/>
    <col min="3077" max="3077" width="7.875" style="1" bestFit="1" customWidth="1"/>
    <col min="3078" max="3079" width="0" style="1" hidden="1" customWidth="1"/>
    <col min="3080" max="3327" width="7.875" style="1"/>
    <col min="3328" max="3328" width="35.75" style="1" customWidth="1"/>
    <col min="3329" max="3329" width="0" style="1" hidden="1" customWidth="1"/>
    <col min="3330" max="3331" width="12" style="1" customWidth="1"/>
    <col min="3332" max="3332" width="8" style="1" bestFit="1" customWidth="1"/>
    <col min="3333" max="3333" width="7.875" style="1" bestFit="1" customWidth="1"/>
    <col min="3334" max="3335" width="0" style="1" hidden="1" customWidth="1"/>
    <col min="3336" max="3583" width="7.875" style="1"/>
    <col min="3584" max="3584" width="35.75" style="1" customWidth="1"/>
    <col min="3585" max="3585" width="0" style="1" hidden="1" customWidth="1"/>
    <col min="3586" max="3587" width="12" style="1" customWidth="1"/>
    <col min="3588" max="3588" width="8" style="1" bestFit="1" customWidth="1"/>
    <col min="3589" max="3589" width="7.875" style="1" bestFit="1" customWidth="1"/>
    <col min="3590" max="3591" width="0" style="1" hidden="1" customWidth="1"/>
    <col min="3592" max="3839" width="7.875" style="1"/>
    <col min="3840" max="3840" width="35.75" style="1" customWidth="1"/>
    <col min="3841" max="3841" width="0" style="1" hidden="1" customWidth="1"/>
    <col min="3842" max="3843" width="12" style="1" customWidth="1"/>
    <col min="3844" max="3844" width="8" style="1" bestFit="1" customWidth="1"/>
    <col min="3845" max="3845" width="7.875" style="1" bestFit="1" customWidth="1"/>
    <col min="3846" max="3847" width="0" style="1" hidden="1" customWidth="1"/>
    <col min="3848" max="4095" width="7.875" style="1"/>
    <col min="4096" max="4096" width="35.75" style="1" customWidth="1"/>
    <col min="4097" max="4097" width="0" style="1" hidden="1" customWidth="1"/>
    <col min="4098" max="4099" width="12" style="1" customWidth="1"/>
    <col min="4100" max="4100" width="8" style="1" bestFit="1" customWidth="1"/>
    <col min="4101" max="4101" width="7.875" style="1" bestFit="1" customWidth="1"/>
    <col min="4102" max="4103" width="0" style="1" hidden="1" customWidth="1"/>
    <col min="4104" max="4351" width="7.875" style="1"/>
    <col min="4352" max="4352" width="35.75" style="1" customWidth="1"/>
    <col min="4353" max="4353" width="0" style="1" hidden="1" customWidth="1"/>
    <col min="4354" max="4355" width="12" style="1" customWidth="1"/>
    <col min="4356" max="4356" width="8" style="1" bestFit="1" customWidth="1"/>
    <col min="4357" max="4357" width="7.875" style="1" bestFit="1" customWidth="1"/>
    <col min="4358" max="4359" width="0" style="1" hidden="1" customWidth="1"/>
    <col min="4360" max="4607" width="7.875" style="1"/>
    <col min="4608" max="4608" width="35.75" style="1" customWidth="1"/>
    <col min="4609" max="4609" width="0" style="1" hidden="1" customWidth="1"/>
    <col min="4610" max="4611" width="12" style="1" customWidth="1"/>
    <col min="4612" max="4612" width="8" style="1" bestFit="1" customWidth="1"/>
    <col min="4613" max="4613" width="7.875" style="1" bestFit="1" customWidth="1"/>
    <col min="4614" max="4615" width="0" style="1" hidden="1" customWidth="1"/>
    <col min="4616" max="4863" width="7.875" style="1"/>
    <col min="4864" max="4864" width="35.75" style="1" customWidth="1"/>
    <col min="4865" max="4865" width="0" style="1" hidden="1" customWidth="1"/>
    <col min="4866" max="4867" width="12" style="1" customWidth="1"/>
    <col min="4868" max="4868" width="8" style="1" bestFit="1" customWidth="1"/>
    <col min="4869" max="4869" width="7.875" style="1" bestFit="1" customWidth="1"/>
    <col min="4870" max="4871" width="0" style="1" hidden="1" customWidth="1"/>
    <col min="4872" max="5119" width="7.875" style="1"/>
    <col min="5120" max="5120" width="35.75" style="1" customWidth="1"/>
    <col min="5121" max="5121" width="0" style="1" hidden="1" customWidth="1"/>
    <col min="5122" max="5123" width="12" style="1" customWidth="1"/>
    <col min="5124" max="5124" width="8" style="1" bestFit="1" customWidth="1"/>
    <col min="5125" max="5125" width="7.875" style="1" bestFit="1" customWidth="1"/>
    <col min="5126" max="5127" width="0" style="1" hidden="1" customWidth="1"/>
    <col min="5128" max="5375" width="7.875" style="1"/>
    <col min="5376" max="5376" width="35.75" style="1" customWidth="1"/>
    <col min="5377" max="5377" width="0" style="1" hidden="1" customWidth="1"/>
    <col min="5378" max="5379" width="12" style="1" customWidth="1"/>
    <col min="5380" max="5380" width="8" style="1" bestFit="1" customWidth="1"/>
    <col min="5381" max="5381" width="7.875" style="1" bestFit="1" customWidth="1"/>
    <col min="5382" max="5383" width="0" style="1" hidden="1" customWidth="1"/>
    <col min="5384" max="5631" width="7.875" style="1"/>
    <col min="5632" max="5632" width="35.75" style="1" customWidth="1"/>
    <col min="5633" max="5633" width="0" style="1" hidden="1" customWidth="1"/>
    <col min="5634" max="5635" width="12" style="1" customWidth="1"/>
    <col min="5636" max="5636" width="8" style="1" bestFit="1" customWidth="1"/>
    <col min="5637" max="5637" width="7.875" style="1" bestFit="1" customWidth="1"/>
    <col min="5638" max="5639" width="0" style="1" hidden="1" customWidth="1"/>
    <col min="5640" max="5887" width="7.875" style="1"/>
    <col min="5888" max="5888" width="35.75" style="1" customWidth="1"/>
    <col min="5889" max="5889" width="0" style="1" hidden="1" customWidth="1"/>
    <col min="5890" max="5891" width="12" style="1" customWidth="1"/>
    <col min="5892" max="5892" width="8" style="1" bestFit="1" customWidth="1"/>
    <col min="5893" max="5893" width="7.875" style="1" bestFit="1" customWidth="1"/>
    <col min="5894" max="5895" width="0" style="1" hidden="1" customWidth="1"/>
    <col min="5896" max="6143" width="7.875" style="1"/>
    <col min="6144" max="6144" width="35.75" style="1" customWidth="1"/>
    <col min="6145" max="6145" width="0" style="1" hidden="1" customWidth="1"/>
    <col min="6146" max="6147" width="12" style="1" customWidth="1"/>
    <col min="6148" max="6148" width="8" style="1" bestFit="1" customWidth="1"/>
    <col min="6149" max="6149" width="7.875" style="1" bestFit="1" customWidth="1"/>
    <col min="6150" max="6151" width="0" style="1" hidden="1" customWidth="1"/>
    <col min="6152" max="6399" width="7.875" style="1"/>
    <col min="6400" max="6400" width="35.75" style="1" customWidth="1"/>
    <col min="6401" max="6401" width="0" style="1" hidden="1" customWidth="1"/>
    <col min="6402" max="6403" width="12" style="1" customWidth="1"/>
    <col min="6404" max="6404" width="8" style="1" bestFit="1" customWidth="1"/>
    <col min="6405" max="6405" width="7.875" style="1" bestFit="1" customWidth="1"/>
    <col min="6406" max="6407" width="0" style="1" hidden="1" customWidth="1"/>
    <col min="6408" max="6655" width="7.875" style="1"/>
    <col min="6656" max="6656" width="35.75" style="1" customWidth="1"/>
    <col min="6657" max="6657" width="0" style="1" hidden="1" customWidth="1"/>
    <col min="6658" max="6659" width="12" style="1" customWidth="1"/>
    <col min="6660" max="6660" width="8" style="1" bestFit="1" customWidth="1"/>
    <col min="6661" max="6661" width="7.875" style="1" bestFit="1" customWidth="1"/>
    <col min="6662" max="6663" width="0" style="1" hidden="1" customWidth="1"/>
    <col min="6664" max="6911" width="7.875" style="1"/>
    <col min="6912" max="6912" width="35.75" style="1" customWidth="1"/>
    <col min="6913" max="6913" width="0" style="1" hidden="1" customWidth="1"/>
    <col min="6914" max="6915" width="12" style="1" customWidth="1"/>
    <col min="6916" max="6916" width="8" style="1" bestFit="1" customWidth="1"/>
    <col min="6917" max="6917" width="7.875" style="1" bestFit="1" customWidth="1"/>
    <col min="6918" max="6919" width="0" style="1" hidden="1" customWidth="1"/>
    <col min="6920" max="7167" width="7.875" style="1"/>
    <col min="7168" max="7168" width="35.75" style="1" customWidth="1"/>
    <col min="7169" max="7169" width="0" style="1" hidden="1" customWidth="1"/>
    <col min="7170" max="7171" width="12" style="1" customWidth="1"/>
    <col min="7172" max="7172" width="8" style="1" bestFit="1" customWidth="1"/>
    <col min="7173" max="7173" width="7.875" style="1" bestFit="1" customWidth="1"/>
    <col min="7174" max="7175" width="0" style="1" hidden="1" customWidth="1"/>
    <col min="7176" max="7423" width="7.875" style="1"/>
    <col min="7424" max="7424" width="35.75" style="1" customWidth="1"/>
    <col min="7425" max="7425" width="0" style="1" hidden="1" customWidth="1"/>
    <col min="7426" max="7427" width="12" style="1" customWidth="1"/>
    <col min="7428" max="7428" width="8" style="1" bestFit="1" customWidth="1"/>
    <col min="7429" max="7429" width="7.875" style="1" bestFit="1" customWidth="1"/>
    <col min="7430" max="7431" width="0" style="1" hidden="1" customWidth="1"/>
    <col min="7432" max="7679" width="7.875" style="1"/>
    <col min="7680" max="7680" width="35.75" style="1" customWidth="1"/>
    <col min="7681" max="7681" width="0" style="1" hidden="1" customWidth="1"/>
    <col min="7682" max="7683" width="12" style="1" customWidth="1"/>
    <col min="7684" max="7684" width="8" style="1" bestFit="1" customWidth="1"/>
    <col min="7685" max="7685" width="7.875" style="1" bestFit="1" customWidth="1"/>
    <col min="7686" max="7687" width="0" style="1" hidden="1" customWidth="1"/>
    <col min="7688" max="7935" width="7.875" style="1"/>
    <col min="7936" max="7936" width="35.75" style="1" customWidth="1"/>
    <col min="7937" max="7937" width="0" style="1" hidden="1" customWidth="1"/>
    <col min="7938" max="7939" width="12" style="1" customWidth="1"/>
    <col min="7940" max="7940" width="8" style="1" bestFit="1" customWidth="1"/>
    <col min="7941" max="7941" width="7.875" style="1" bestFit="1" customWidth="1"/>
    <col min="7942" max="7943" width="0" style="1" hidden="1" customWidth="1"/>
    <col min="7944" max="8191" width="7.875" style="1"/>
    <col min="8192" max="8192" width="35.75" style="1" customWidth="1"/>
    <col min="8193" max="8193" width="0" style="1" hidden="1" customWidth="1"/>
    <col min="8194" max="8195" width="12" style="1" customWidth="1"/>
    <col min="8196" max="8196" width="8" style="1" bestFit="1" customWidth="1"/>
    <col min="8197" max="8197" width="7.875" style="1" bestFit="1" customWidth="1"/>
    <col min="8198" max="8199" width="0" style="1" hidden="1" customWidth="1"/>
    <col min="8200" max="8447" width="7.875" style="1"/>
    <col min="8448" max="8448" width="35.75" style="1" customWidth="1"/>
    <col min="8449" max="8449" width="0" style="1" hidden="1" customWidth="1"/>
    <col min="8450" max="8451" width="12" style="1" customWidth="1"/>
    <col min="8452" max="8452" width="8" style="1" bestFit="1" customWidth="1"/>
    <col min="8453" max="8453" width="7.875" style="1" bestFit="1" customWidth="1"/>
    <col min="8454" max="8455" width="0" style="1" hidden="1" customWidth="1"/>
    <col min="8456" max="8703" width="7.875" style="1"/>
    <col min="8704" max="8704" width="35.75" style="1" customWidth="1"/>
    <col min="8705" max="8705" width="0" style="1" hidden="1" customWidth="1"/>
    <col min="8706" max="8707" width="12" style="1" customWidth="1"/>
    <col min="8708" max="8708" width="8" style="1" bestFit="1" customWidth="1"/>
    <col min="8709" max="8709" width="7.875" style="1" bestFit="1" customWidth="1"/>
    <col min="8710" max="8711" width="0" style="1" hidden="1" customWidth="1"/>
    <col min="8712" max="8959" width="7.875" style="1"/>
    <col min="8960" max="8960" width="35.75" style="1" customWidth="1"/>
    <col min="8961" max="8961" width="0" style="1" hidden="1" customWidth="1"/>
    <col min="8962" max="8963" width="12" style="1" customWidth="1"/>
    <col min="8964" max="8964" width="8" style="1" bestFit="1" customWidth="1"/>
    <col min="8965" max="8965" width="7.875" style="1" bestFit="1" customWidth="1"/>
    <col min="8966" max="8967" width="0" style="1" hidden="1" customWidth="1"/>
    <col min="8968" max="9215" width="7.875" style="1"/>
    <col min="9216" max="9216" width="35.75" style="1" customWidth="1"/>
    <col min="9217" max="9217" width="0" style="1" hidden="1" customWidth="1"/>
    <col min="9218" max="9219" width="12" style="1" customWidth="1"/>
    <col min="9220" max="9220" width="8" style="1" bestFit="1" customWidth="1"/>
    <col min="9221" max="9221" width="7.875" style="1" bestFit="1" customWidth="1"/>
    <col min="9222" max="9223" width="0" style="1" hidden="1" customWidth="1"/>
    <col min="9224" max="9471" width="7.875" style="1"/>
    <col min="9472" max="9472" width="35.75" style="1" customWidth="1"/>
    <col min="9473" max="9473" width="0" style="1" hidden="1" customWidth="1"/>
    <col min="9474" max="9475" width="12" style="1" customWidth="1"/>
    <col min="9476" max="9476" width="8" style="1" bestFit="1" customWidth="1"/>
    <col min="9477" max="9477" width="7.875" style="1" bestFit="1" customWidth="1"/>
    <col min="9478" max="9479" width="0" style="1" hidden="1" customWidth="1"/>
    <col min="9480" max="9727" width="7.875" style="1"/>
    <col min="9728" max="9728" width="35.75" style="1" customWidth="1"/>
    <col min="9729" max="9729" width="0" style="1" hidden="1" customWidth="1"/>
    <col min="9730" max="9731" width="12" style="1" customWidth="1"/>
    <col min="9732" max="9732" width="8" style="1" bestFit="1" customWidth="1"/>
    <col min="9733" max="9733" width="7.875" style="1" bestFit="1" customWidth="1"/>
    <col min="9734" max="9735" width="0" style="1" hidden="1" customWidth="1"/>
    <col min="9736" max="9983" width="7.875" style="1"/>
    <col min="9984" max="9984" width="35.75" style="1" customWidth="1"/>
    <col min="9985" max="9985" width="0" style="1" hidden="1" customWidth="1"/>
    <col min="9986" max="9987" width="12" style="1" customWidth="1"/>
    <col min="9988" max="9988" width="8" style="1" bestFit="1" customWidth="1"/>
    <col min="9989" max="9989" width="7.875" style="1" bestFit="1" customWidth="1"/>
    <col min="9990" max="9991" width="0" style="1" hidden="1" customWidth="1"/>
    <col min="9992" max="10239" width="7.875" style="1"/>
    <col min="10240" max="10240" width="35.75" style="1" customWidth="1"/>
    <col min="10241" max="10241" width="0" style="1" hidden="1" customWidth="1"/>
    <col min="10242" max="10243" width="12" style="1" customWidth="1"/>
    <col min="10244" max="10244" width="8" style="1" bestFit="1" customWidth="1"/>
    <col min="10245" max="10245" width="7.875" style="1" bestFit="1" customWidth="1"/>
    <col min="10246" max="10247" width="0" style="1" hidden="1" customWidth="1"/>
    <col min="10248" max="10495" width="7.875" style="1"/>
    <col min="10496" max="10496" width="35.75" style="1" customWidth="1"/>
    <col min="10497" max="10497" width="0" style="1" hidden="1" customWidth="1"/>
    <col min="10498" max="10499" width="12" style="1" customWidth="1"/>
    <col min="10500" max="10500" width="8" style="1" bestFit="1" customWidth="1"/>
    <col min="10501" max="10501" width="7.875" style="1" bestFit="1" customWidth="1"/>
    <col min="10502" max="10503" width="0" style="1" hidden="1" customWidth="1"/>
    <col min="10504" max="10751" width="7.875" style="1"/>
    <col min="10752" max="10752" width="35.75" style="1" customWidth="1"/>
    <col min="10753" max="10753" width="0" style="1" hidden="1" customWidth="1"/>
    <col min="10754" max="10755" width="12" style="1" customWidth="1"/>
    <col min="10756" max="10756" width="8" style="1" bestFit="1" customWidth="1"/>
    <col min="10757" max="10757" width="7.875" style="1" bestFit="1" customWidth="1"/>
    <col min="10758" max="10759" width="0" style="1" hidden="1" customWidth="1"/>
    <col min="10760" max="11007" width="7.875" style="1"/>
    <col min="11008" max="11008" width="35.75" style="1" customWidth="1"/>
    <col min="11009" max="11009" width="0" style="1" hidden="1" customWidth="1"/>
    <col min="11010" max="11011" width="12" style="1" customWidth="1"/>
    <col min="11012" max="11012" width="8" style="1" bestFit="1" customWidth="1"/>
    <col min="11013" max="11013" width="7.875" style="1" bestFit="1" customWidth="1"/>
    <col min="11014" max="11015" width="0" style="1" hidden="1" customWidth="1"/>
    <col min="11016" max="11263" width="7.875" style="1"/>
    <col min="11264" max="11264" width="35.75" style="1" customWidth="1"/>
    <col min="11265" max="11265" width="0" style="1" hidden="1" customWidth="1"/>
    <col min="11266" max="11267" width="12" style="1" customWidth="1"/>
    <col min="11268" max="11268" width="8" style="1" bestFit="1" customWidth="1"/>
    <col min="11269" max="11269" width="7.875" style="1" bestFit="1" customWidth="1"/>
    <col min="11270" max="11271" width="0" style="1" hidden="1" customWidth="1"/>
    <col min="11272" max="11519" width="7.875" style="1"/>
    <col min="11520" max="11520" width="35.75" style="1" customWidth="1"/>
    <col min="11521" max="11521" width="0" style="1" hidden="1" customWidth="1"/>
    <col min="11522" max="11523" width="12" style="1" customWidth="1"/>
    <col min="11524" max="11524" width="8" style="1" bestFit="1" customWidth="1"/>
    <col min="11525" max="11525" width="7.875" style="1" bestFit="1" customWidth="1"/>
    <col min="11526" max="11527" width="0" style="1" hidden="1" customWidth="1"/>
    <col min="11528" max="11775" width="7.875" style="1"/>
    <col min="11776" max="11776" width="35.75" style="1" customWidth="1"/>
    <col min="11777" max="11777" width="0" style="1" hidden="1" customWidth="1"/>
    <col min="11778" max="11779" width="12" style="1" customWidth="1"/>
    <col min="11780" max="11780" width="8" style="1" bestFit="1" customWidth="1"/>
    <col min="11781" max="11781" width="7.875" style="1" bestFit="1" customWidth="1"/>
    <col min="11782" max="11783" width="0" style="1" hidden="1" customWidth="1"/>
    <col min="11784" max="12031" width="7.875" style="1"/>
    <col min="12032" max="12032" width="35.75" style="1" customWidth="1"/>
    <col min="12033" max="12033" width="0" style="1" hidden="1" customWidth="1"/>
    <col min="12034" max="12035" width="12" style="1" customWidth="1"/>
    <col min="12036" max="12036" width="8" style="1" bestFit="1" customWidth="1"/>
    <col min="12037" max="12037" width="7.875" style="1" bestFit="1" customWidth="1"/>
    <col min="12038" max="12039" width="0" style="1" hidden="1" customWidth="1"/>
    <col min="12040" max="12287" width="7.875" style="1"/>
    <col min="12288" max="12288" width="35.75" style="1" customWidth="1"/>
    <col min="12289" max="12289" width="0" style="1" hidden="1" customWidth="1"/>
    <col min="12290" max="12291" width="12" style="1" customWidth="1"/>
    <col min="12292" max="12292" width="8" style="1" bestFit="1" customWidth="1"/>
    <col min="12293" max="12293" width="7.875" style="1" bestFit="1" customWidth="1"/>
    <col min="12294" max="12295" width="0" style="1" hidden="1" customWidth="1"/>
    <col min="12296" max="12543" width="7.875" style="1"/>
    <col min="12544" max="12544" width="35.75" style="1" customWidth="1"/>
    <col min="12545" max="12545" width="0" style="1" hidden="1" customWidth="1"/>
    <col min="12546" max="12547" width="12" style="1" customWidth="1"/>
    <col min="12548" max="12548" width="8" style="1" bestFit="1" customWidth="1"/>
    <col min="12549" max="12549" width="7.875" style="1" bestFit="1" customWidth="1"/>
    <col min="12550" max="12551" width="0" style="1" hidden="1" customWidth="1"/>
    <col min="12552" max="12799" width="7.875" style="1"/>
    <col min="12800" max="12800" width="35.75" style="1" customWidth="1"/>
    <col min="12801" max="12801" width="0" style="1" hidden="1" customWidth="1"/>
    <col min="12802" max="12803" width="12" style="1" customWidth="1"/>
    <col min="12804" max="12804" width="8" style="1" bestFit="1" customWidth="1"/>
    <col min="12805" max="12805" width="7.875" style="1" bestFit="1" customWidth="1"/>
    <col min="12806" max="12807" width="0" style="1" hidden="1" customWidth="1"/>
    <col min="12808" max="13055" width="7.875" style="1"/>
    <col min="13056" max="13056" width="35.75" style="1" customWidth="1"/>
    <col min="13057" max="13057" width="0" style="1" hidden="1" customWidth="1"/>
    <col min="13058" max="13059" width="12" style="1" customWidth="1"/>
    <col min="13060" max="13060" width="8" style="1" bestFit="1" customWidth="1"/>
    <col min="13061" max="13061" width="7.875" style="1" bestFit="1" customWidth="1"/>
    <col min="13062" max="13063" width="0" style="1" hidden="1" customWidth="1"/>
    <col min="13064" max="13311" width="7.875" style="1"/>
    <col min="13312" max="13312" width="35.75" style="1" customWidth="1"/>
    <col min="13313" max="13313" width="0" style="1" hidden="1" customWidth="1"/>
    <col min="13314" max="13315" width="12" style="1" customWidth="1"/>
    <col min="13316" max="13316" width="8" style="1" bestFit="1" customWidth="1"/>
    <col min="13317" max="13317" width="7.875" style="1" bestFit="1" customWidth="1"/>
    <col min="13318" max="13319" width="0" style="1" hidden="1" customWidth="1"/>
    <col min="13320" max="13567" width="7.875" style="1"/>
    <col min="13568" max="13568" width="35.75" style="1" customWidth="1"/>
    <col min="13569" max="13569" width="0" style="1" hidden="1" customWidth="1"/>
    <col min="13570" max="13571" width="12" style="1" customWidth="1"/>
    <col min="13572" max="13572" width="8" style="1" bestFit="1" customWidth="1"/>
    <col min="13573" max="13573" width="7.875" style="1" bestFit="1" customWidth="1"/>
    <col min="13574" max="13575" width="0" style="1" hidden="1" customWidth="1"/>
    <col min="13576" max="13823" width="7.875" style="1"/>
    <col min="13824" max="13824" width="35.75" style="1" customWidth="1"/>
    <col min="13825" max="13825" width="0" style="1" hidden="1" customWidth="1"/>
    <col min="13826" max="13827" width="12" style="1" customWidth="1"/>
    <col min="13828" max="13828" width="8" style="1" bestFit="1" customWidth="1"/>
    <col min="13829" max="13829" width="7.875" style="1" bestFit="1" customWidth="1"/>
    <col min="13830" max="13831" width="0" style="1" hidden="1" customWidth="1"/>
    <col min="13832" max="14079" width="7.875" style="1"/>
    <col min="14080" max="14080" width="35.75" style="1" customWidth="1"/>
    <col min="14081" max="14081" width="0" style="1" hidden="1" customWidth="1"/>
    <col min="14082" max="14083" width="12" style="1" customWidth="1"/>
    <col min="14084" max="14084" width="8" style="1" bestFit="1" customWidth="1"/>
    <col min="14085" max="14085" width="7.875" style="1" bestFit="1" customWidth="1"/>
    <col min="14086" max="14087" width="0" style="1" hidden="1" customWidth="1"/>
    <col min="14088" max="14335" width="7.875" style="1"/>
    <col min="14336" max="14336" width="35.75" style="1" customWidth="1"/>
    <col min="14337" max="14337" width="0" style="1" hidden="1" customWidth="1"/>
    <col min="14338" max="14339" width="12" style="1" customWidth="1"/>
    <col min="14340" max="14340" width="8" style="1" bestFit="1" customWidth="1"/>
    <col min="14341" max="14341" width="7.875" style="1" bestFit="1" customWidth="1"/>
    <col min="14342" max="14343" width="0" style="1" hidden="1" customWidth="1"/>
    <col min="14344" max="14591" width="7.875" style="1"/>
    <col min="14592" max="14592" width="35.75" style="1" customWidth="1"/>
    <col min="14593" max="14593" width="0" style="1" hidden="1" customWidth="1"/>
    <col min="14594" max="14595" width="12" style="1" customWidth="1"/>
    <col min="14596" max="14596" width="8" style="1" bestFit="1" customWidth="1"/>
    <col min="14597" max="14597" width="7.875" style="1" bestFit="1" customWidth="1"/>
    <col min="14598" max="14599" width="0" style="1" hidden="1" customWidth="1"/>
    <col min="14600" max="14847" width="7.875" style="1"/>
    <col min="14848" max="14848" width="35.75" style="1" customWidth="1"/>
    <col min="14849" max="14849" width="0" style="1" hidden="1" customWidth="1"/>
    <col min="14850" max="14851" width="12" style="1" customWidth="1"/>
    <col min="14852" max="14852" width="8" style="1" bestFit="1" customWidth="1"/>
    <col min="14853" max="14853" width="7.875" style="1" bestFit="1" customWidth="1"/>
    <col min="14854" max="14855" width="0" style="1" hidden="1" customWidth="1"/>
    <col min="14856" max="15103" width="7.875" style="1"/>
    <col min="15104" max="15104" width="35.75" style="1" customWidth="1"/>
    <col min="15105" max="15105" width="0" style="1" hidden="1" customWidth="1"/>
    <col min="15106" max="15107" width="12" style="1" customWidth="1"/>
    <col min="15108" max="15108" width="8" style="1" bestFit="1" customWidth="1"/>
    <col min="15109" max="15109" width="7.875" style="1" bestFit="1" customWidth="1"/>
    <col min="15110" max="15111" width="0" style="1" hidden="1" customWidth="1"/>
    <col min="15112" max="15359" width="7.875" style="1"/>
    <col min="15360" max="15360" width="35.75" style="1" customWidth="1"/>
    <col min="15361" max="15361" width="0" style="1" hidden="1" customWidth="1"/>
    <col min="15362" max="15363" width="12" style="1" customWidth="1"/>
    <col min="15364" max="15364" width="8" style="1" bestFit="1" customWidth="1"/>
    <col min="15365" max="15365" width="7.875" style="1" bestFit="1" customWidth="1"/>
    <col min="15366" max="15367" width="0" style="1" hidden="1" customWidth="1"/>
    <col min="15368" max="15615" width="7.875" style="1"/>
    <col min="15616" max="15616" width="35.75" style="1" customWidth="1"/>
    <col min="15617" max="15617" width="0" style="1" hidden="1" customWidth="1"/>
    <col min="15618" max="15619" width="12" style="1" customWidth="1"/>
    <col min="15620" max="15620" width="8" style="1" bestFit="1" customWidth="1"/>
    <col min="15621" max="15621" width="7.875" style="1" bestFit="1" customWidth="1"/>
    <col min="15622" max="15623" width="0" style="1" hidden="1" customWidth="1"/>
    <col min="15624" max="15871" width="7.875" style="1"/>
    <col min="15872" max="15872" width="35.75" style="1" customWidth="1"/>
    <col min="15873" max="15873" width="0" style="1" hidden="1" customWidth="1"/>
    <col min="15874" max="15875" width="12" style="1" customWidth="1"/>
    <col min="15876" max="15876" width="8" style="1" bestFit="1" customWidth="1"/>
    <col min="15877" max="15877" width="7.875" style="1" bestFit="1" customWidth="1"/>
    <col min="15878" max="15879" width="0" style="1" hidden="1" customWidth="1"/>
    <col min="15880" max="16127" width="7.875" style="1"/>
    <col min="16128" max="16128" width="35.75" style="1" customWidth="1"/>
    <col min="16129" max="16129" width="0" style="1" hidden="1" customWidth="1"/>
    <col min="16130" max="16131" width="12" style="1" customWidth="1"/>
    <col min="16132" max="16132" width="8" style="1" bestFit="1" customWidth="1"/>
    <col min="16133" max="16133" width="7.875" style="1" bestFit="1" customWidth="1"/>
    <col min="16134" max="16135" width="0" style="1" hidden="1" customWidth="1"/>
    <col min="16136" max="16384" width="7.875" style="1"/>
  </cols>
  <sheetData>
    <row r="1" spans="1:6" ht="18.75">
      <c r="A1" s="225" t="s">
        <v>1015</v>
      </c>
      <c r="B1" s="206"/>
      <c r="C1" s="206"/>
    </row>
    <row r="2" spans="1:6" ht="23.25">
      <c r="A2" s="207" t="s">
        <v>1016</v>
      </c>
      <c r="B2" s="208"/>
      <c r="C2" s="208"/>
    </row>
    <row r="3" spans="1:6">
      <c r="A3" s="10"/>
      <c r="B3" s="10"/>
      <c r="C3" s="209" t="s">
        <v>993</v>
      </c>
    </row>
    <row r="4" spans="1:6" s="211" customFormat="1" ht="46.5" customHeight="1">
      <c r="A4" s="112" t="s">
        <v>80</v>
      </c>
      <c r="B4" s="112" t="s">
        <v>43</v>
      </c>
      <c r="C4" s="112" t="s">
        <v>994</v>
      </c>
      <c r="D4" s="210"/>
    </row>
    <row r="5" spans="1:6" s="47" customFormat="1" ht="46.5" customHeight="1">
      <c r="A5" s="212" t="s">
        <v>1017</v>
      </c>
      <c r="B5" s="213" t="s">
        <v>1018</v>
      </c>
      <c r="C5" s="214" t="s">
        <v>1019</v>
      </c>
      <c r="D5" s="215"/>
    </row>
    <row r="6" spans="1:6" s="48" customFormat="1" ht="46.5" customHeight="1">
      <c r="A6" s="212" t="s">
        <v>1020</v>
      </c>
      <c r="B6" s="213" t="s">
        <v>1021</v>
      </c>
      <c r="C6" s="214" t="s">
        <v>1022</v>
      </c>
      <c r="D6" s="216"/>
      <c r="F6" s="48">
        <v>988753</v>
      </c>
    </row>
    <row r="7" spans="1:6" s="48" customFormat="1" ht="46.5" customHeight="1">
      <c r="A7" s="212" t="s">
        <v>1001</v>
      </c>
      <c r="B7" s="213" t="s">
        <v>1002</v>
      </c>
      <c r="C7" s="214" t="s">
        <v>1002</v>
      </c>
      <c r="D7" s="216"/>
    </row>
    <row r="8" spans="1:6" s="48" customFormat="1" ht="46.5" customHeight="1">
      <c r="A8" s="212" t="s">
        <v>1023</v>
      </c>
      <c r="B8" s="213" t="s">
        <v>1021</v>
      </c>
      <c r="C8" s="214" t="s">
        <v>1022</v>
      </c>
      <c r="D8" s="216"/>
    </row>
    <row r="9" spans="1:6" s="12" customFormat="1" ht="46.5" customHeight="1">
      <c r="A9" s="217" t="s">
        <v>1024</v>
      </c>
      <c r="B9" s="218">
        <v>5.5975999999999999</v>
      </c>
      <c r="C9" s="218">
        <v>5.5975999999999999</v>
      </c>
      <c r="D9" s="219"/>
      <c r="F9" s="12">
        <v>822672</v>
      </c>
    </row>
    <row r="10" spans="1:6" s="12" customFormat="1" ht="46.5" customHeight="1">
      <c r="A10" s="220" t="s">
        <v>1005</v>
      </c>
      <c r="B10" s="218">
        <v>0</v>
      </c>
      <c r="C10" s="221">
        <v>0</v>
      </c>
      <c r="D10" s="219"/>
    </row>
    <row r="11" spans="1:6" s="12" customFormat="1" ht="46.5" customHeight="1">
      <c r="A11" s="220" t="s">
        <v>1025</v>
      </c>
      <c r="B11" s="218">
        <v>5.5975999999999999</v>
      </c>
      <c r="C11" s="218">
        <v>5.5975999999999999</v>
      </c>
      <c r="D11" s="219"/>
    </row>
    <row r="12" spans="1:6" s="11" customFormat="1" ht="46.5" customHeight="1">
      <c r="A12" s="212" t="s">
        <v>1026</v>
      </c>
      <c r="B12" s="214" t="s">
        <v>1027</v>
      </c>
      <c r="C12" s="221" t="s">
        <v>1028</v>
      </c>
      <c r="D12" s="222"/>
    </row>
    <row r="13" spans="1:6" s="12" customFormat="1" ht="46.5" customHeight="1">
      <c r="A13" s="212" t="s">
        <v>1029</v>
      </c>
      <c r="B13" s="214" t="s">
        <v>1030</v>
      </c>
      <c r="C13" s="221" t="s">
        <v>1031</v>
      </c>
      <c r="D13" s="219"/>
      <c r="F13" s="12">
        <v>988753</v>
      </c>
    </row>
    <row r="14" spans="1:6" s="12" customFormat="1" ht="46.5" customHeight="1">
      <c r="A14" s="217" t="s">
        <v>1032</v>
      </c>
      <c r="B14" s="218">
        <v>1</v>
      </c>
      <c r="C14" s="221">
        <v>1</v>
      </c>
      <c r="D14" s="219"/>
      <c r="F14" s="12">
        <v>822672</v>
      </c>
    </row>
    <row r="15" spans="1:6" s="13" customFormat="1" ht="46.5" customHeight="1">
      <c r="A15" s="223" t="s">
        <v>1033</v>
      </c>
      <c r="B15" s="218">
        <v>10.9879</v>
      </c>
      <c r="C15" s="218">
        <v>10.9879</v>
      </c>
      <c r="D15" s="224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9"/>
  <sheetViews>
    <sheetView tabSelected="1" workbookViewId="0">
      <selection activeCell="H23" sqref="H23"/>
    </sheetView>
  </sheetViews>
  <sheetFormatPr defaultRowHeight="15.75"/>
  <cols>
    <col min="1" max="1" width="33.25" style="59" customWidth="1"/>
    <col min="2" max="2" width="33.25" style="61" customWidth="1"/>
    <col min="3" max="16384" width="9" style="59"/>
  </cols>
  <sheetData>
    <row r="1" spans="1:2" ht="21" customHeight="1">
      <c r="A1" s="62" t="s">
        <v>125</v>
      </c>
    </row>
    <row r="2" spans="1:2" ht="24.75" customHeight="1">
      <c r="A2" s="196" t="s">
        <v>107</v>
      </c>
      <c r="B2" s="196"/>
    </row>
    <row r="3" spans="1:2" s="62" customFormat="1" ht="24" customHeight="1">
      <c r="B3" s="60" t="s">
        <v>45</v>
      </c>
    </row>
    <row r="4" spans="1:2" s="65" customFormat="1" ht="51" customHeight="1">
      <c r="A4" s="63" t="s">
        <v>90</v>
      </c>
      <c r="B4" s="64" t="s">
        <v>16</v>
      </c>
    </row>
    <row r="5" spans="1:2" s="74" customFormat="1" ht="48" customHeight="1">
      <c r="A5" s="137" t="s">
        <v>92</v>
      </c>
      <c r="B5" s="73"/>
    </row>
    <row r="6" spans="1:2" s="74" customFormat="1" ht="48" customHeight="1">
      <c r="A6" s="137" t="s">
        <v>93</v>
      </c>
      <c r="B6" s="73"/>
    </row>
    <row r="7" spans="1:2" s="74" customFormat="1" ht="48" customHeight="1">
      <c r="A7" s="76" t="s">
        <v>72</v>
      </c>
      <c r="B7" s="73"/>
    </row>
    <row r="8" spans="1:2" s="68" customFormat="1" ht="48" customHeight="1">
      <c r="A8" s="71" t="s">
        <v>34</v>
      </c>
      <c r="B8" s="67"/>
    </row>
    <row r="9" spans="1:2">
      <c r="A9" s="59" t="s">
        <v>986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25"/>
  <sheetViews>
    <sheetView workbookViewId="0">
      <selection activeCell="B11" sqref="B11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4" hidden="1" customWidth="1"/>
    <col min="5" max="5" width="8.125" style="24" hidden="1" customWidth="1"/>
    <col min="6" max="6" width="9.625" style="25" hidden="1" customWidth="1"/>
    <col min="7" max="7" width="17.5" style="25" hidden="1" customWidth="1"/>
    <col min="8" max="8" width="12.5" style="26" hidden="1" customWidth="1"/>
    <col min="9" max="9" width="7" style="27" hidden="1" customWidth="1"/>
    <col min="10" max="11" width="7" style="24" hidden="1" customWidth="1"/>
    <col min="12" max="12" width="13.875" style="24" hidden="1" customWidth="1"/>
    <col min="13" max="13" width="7.875" style="24" hidden="1" customWidth="1"/>
    <col min="14" max="14" width="9.5" style="24" hidden="1" customWidth="1"/>
    <col min="15" max="15" width="6.875" style="24" hidden="1" customWidth="1"/>
    <col min="16" max="16" width="9" style="24" hidden="1" customWidth="1"/>
    <col min="17" max="17" width="5.875" style="24" hidden="1" customWidth="1"/>
    <col min="18" max="18" width="5.25" style="24" hidden="1" customWidth="1"/>
    <col min="19" max="19" width="6.5" style="24" hidden="1" customWidth="1"/>
    <col min="20" max="21" width="7" style="24" hidden="1" customWidth="1"/>
    <col min="22" max="22" width="10.625" style="24" hidden="1" customWidth="1"/>
    <col min="23" max="23" width="10.5" style="24" hidden="1" customWidth="1"/>
    <col min="24" max="24" width="7" style="24" hidden="1" customWidth="1"/>
    <col min="25" max="16384" width="7" style="24"/>
  </cols>
  <sheetData>
    <row r="1" spans="1:24" ht="29.25" customHeight="1">
      <c r="A1" s="23" t="s">
        <v>126</v>
      </c>
    </row>
    <row r="2" spans="1:24" ht="28.5" customHeight="1">
      <c r="A2" s="191" t="s">
        <v>108</v>
      </c>
      <c r="B2" s="192"/>
      <c r="F2" s="24"/>
      <c r="G2" s="24"/>
      <c r="H2" s="24"/>
    </row>
    <row r="3" spans="1:24" s="3" customFormat="1" ht="21.75" customHeight="1">
      <c r="A3" s="4"/>
      <c r="B3" s="109" t="s">
        <v>17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6" t="s">
        <v>80</v>
      </c>
      <c r="B4" s="31" t="s">
        <v>32</v>
      </c>
      <c r="F4" s="32" t="s">
        <v>20</v>
      </c>
      <c r="G4" s="32" t="s">
        <v>21</v>
      </c>
      <c r="H4" s="32" t="s">
        <v>22</v>
      </c>
      <c r="I4" s="2"/>
      <c r="L4" s="32" t="s">
        <v>20</v>
      </c>
      <c r="M4" s="33" t="s">
        <v>21</v>
      </c>
      <c r="N4" s="32" t="s">
        <v>22</v>
      </c>
    </row>
    <row r="5" spans="1:24" s="4" customFormat="1" ht="39" customHeight="1">
      <c r="A5" s="132" t="s">
        <v>81</v>
      </c>
      <c r="B5" s="46"/>
      <c r="C5" s="4">
        <v>105429</v>
      </c>
      <c r="D5" s="4">
        <v>595734.14</v>
      </c>
      <c r="E5" s="4">
        <f>104401+13602</f>
        <v>118003</v>
      </c>
      <c r="F5" s="49" t="s">
        <v>8</v>
      </c>
      <c r="G5" s="49" t="s">
        <v>23</v>
      </c>
      <c r="H5" s="49">
        <v>596221.15</v>
      </c>
      <c r="I5" s="4" t="e">
        <f>F5-A5</f>
        <v>#VALUE!</v>
      </c>
      <c r="J5" s="4">
        <f t="shared" ref="J5:J8" si="0">H5-B5</f>
        <v>596221.15</v>
      </c>
      <c r="K5" s="4">
        <v>75943</v>
      </c>
      <c r="L5" s="49" t="s">
        <v>8</v>
      </c>
      <c r="M5" s="49" t="s">
        <v>23</v>
      </c>
      <c r="N5" s="49">
        <v>643048.94999999995</v>
      </c>
      <c r="O5" s="4" t="e">
        <f>L5-A5</f>
        <v>#VALUE!</v>
      </c>
      <c r="P5" s="4">
        <f t="shared" ref="P5:P8" si="1">N5-B5</f>
        <v>643048.94999999995</v>
      </c>
      <c r="R5" s="4">
        <v>717759</v>
      </c>
      <c r="T5" s="50" t="s">
        <v>8</v>
      </c>
      <c r="U5" s="50" t="s">
        <v>23</v>
      </c>
      <c r="V5" s="50">
        <v>659380.53</v>
      </c>
      <c r="W5" s="4">
        <f t="shared" ref="W5:W8" si="2">B5-V5</f>
        <v>-659380.53</v>
      </c>
      <c r="X5" s="4" t="e">
        <f>T5-A5</f>
        <v>#VALUE!</v>
      </c>
    </row>
    <row r="6" spans="1:24" s="3" customFormat="1" ht="39" customHeight="1">
      <c r="A6" s="15" t="s">
        <v>4</v>
      </c>
      <c r="B6" s="5"/>
      <c r="C6" s="42"/>
      <c r="D6" s="42">
        <v>135.6</v>
      </c>
      <c r="F6" s="37" t="s">
        <v>5</v>
      </c>
      <c r="G6" s="37" t="s">
        <v>26</v>
      </c>
      <c r="H6" s="38">
        <v>135.6</v>
      </c>
      <c r="I6" s="2" t="e">
        <f>F6-A6</f>
        <v>#VALUE!</v>
      </c>
      <c r="J6" s="35">
        <f t="shared" si="0"/>
        <v>135.6</v>
      </c>
      <c r="K6" s="35"/>
      <c r="L6" s="37" t="s">
        <v>5</v>
      </c>
      <c r="M6" s="37" t="s">
        <v>26</v>
      </c>
      <c r="N6" s="38">
        <v>135.6</v>
      </c>
      <c r="O6" s="2" t="e">
        <f>L6-A6</f>
        <v>#VALUE!</v>
      </c>
      <c r="P6" s="35">
        <f t="shared" si="1"/>
        <v>135.6</v>
      </c>
      <c r="T6" s="39" t="s">
        <v>5</v>
      </c>
      <c r="U6" s="39" t="s">
        <v>26</v>
      </c>
      <c r="V6" s="40">
        <v>135.6</v>
      </c>
      <c r="W6" s="3">
        <f t="shared" si="2"/>
        <v>-135.6</v>
      </c>
      <c r="X6" s="3" t="e">
        <f>T6-A6</f>
        <v>#VALUE!</v>
      </c>
    </row>
    <row r="7" spans="1:24" s="3" customFormat="1" ht="39" customHeight="1">
      <c r="A7" s="132" t="s">
        <v>86</v>
      </c>
      <c r="B7" s="5"/>
      <c r="C7" s="35">
        <v>105429</v>
      </c>
      <c r="D7" s="36">
        <v>595734.14</v>
      </c>
      <c r="E7" s="3">
        <f>104401+13602</f>
        <v>118003</v>
      </c>
      <c r="F7" s="37" t="s">
        <v>8</v>
      </c>
      <c r="G7" s="37" t="s">
        <v>23</v>
      </c>
      <c r="H7" s="38">
        <v>596221.15</v>
      </c>
      <c r="I7" s="2" t="e">
        <f>F7-A7</f>
        <v>#VALUE!</v>
      </c>
      <c r="J7" s="35">
        <f t="shared" si="0"/>
        <v>596221.15</v>
      </c>
      <c r="K7" s="35">
        <v>75943</v>
      </c>
      <c r="L7" s="37" t="s">
        <v>8</v>
      </c>
      <c r="M7" s="37" t="s">
        <v>23</v>
      </c>
      <c r="N7" s="38">
        <v>643048.94999999995</v>
      </c>
      <c r="O7" s="2" t="e">
        <f>L7-A7</f>
        <v>#VALUE!</v>
      </c>
      <c r="P7" s="35">
        <f t="shared" si="1"/>
        <v>643048.94999999995</v>
      </c>
      <c r="R7" s="3">
        <v>717759</v>
      </c>
      <c r="T7" s="39" t="s">
        <v>8</v>
      </c>
      <c r="U7" s="39" t="s">
        <v>23</v>
      </c>
      <c r="V7" s="40">
        <v>659380.53</v>
      </c>
      <c r="W7" s="3">
        <f t="shared" si="2"/>
        <v>-659380.53</v>
      </c>
      <c r="X7" s="3" t="e">
        <f>T7-A7</f>
        <v>#VALUE!</v>
      </c>
    </row>
    <row r="8" spans="1:24" s="3" customFormat="1" ht="39" customHeight="1">
      <c r="A8" s="15" t="s">
        <v>4</v>
      </c>
      <c r="B8" s="5"/>
      <c r="C8" s="42"/>
      <c r="D8" s="42">
        <v>135.6</v>
      </c>
      <c r="F8" s="37" t="s">
        <v>5</v>
      </c>
      <c r="G8" s="37" t="s">
        <v>26</v>
      </c>
      <c r="H8" s="38">
        <v>135.6</v>
      </c>
      <c r="I8" s="2" t="e">
        <f>F8-A8</f>
        <v>#VALUE!</v>
      </c>
      <c r="J8" s="35">
        <f t="shared" si="0"/>
        <v>135.6</v>
      </c>
      <c r="K8" s="35"/>
      <c r="L8" s="37" t="s">
        <v>5</v>
      </c>
      <c r="M8" s="37" t="s">
        <v>26</v>
      </c>
      <c r="N8" s="38">
        <v>135.6</v>
      </c>
      <c r="O8" s="2" t="e">
        <f>L8-A8</f>
        <v>#VALUE!</v>
      </c>
      <c r="P8" s="35">
        <f t="shared" si="1"/>
        <v>135.6</v>
      </c>
      <c r="T8" s="39" t="s">
        <v>5</v>
      </c>
      <c r="U8" s="39" t="s">
        <v>26</v>
      </c>
      <c r="V8" s="40">
        <v>135.6</v>
      </c>
      <c r="W8" s="3">
        <f t="shared" si="2"/>
        <v>-135.6</v>
      </c>
      <c r="X8" s="3" t="e">
        <f>T8-A8</f>
        <v>#VALUE!</v>
      </c>
    </row>
    <row r="9" spans="1:24" s="3" customFormat="1" ht="39" customHeight="1">
      <c r="A9" s="138" t="s">
        <v>9</v>
      </c>
      <c r="B9" s="9"/>
      <c r="F9" s="32" t="str">
        <f>""</f>
        <v/>
      </c>
      <c r="G9" s="32" t="str">
        <f>""</f>
        <v/>
      </c>
      <c r="H9" s="32" t="str">
        <f>""</f>
        <v/>
      </c>
      <c r="I9" s="2"/>
      <c r="L9" s="32" t="str">
        <f>""</f>
        <v/>
      </c>
      <c r="M9" s="33" t="str">
        <f>""</f>
        <v/>
      </c>
      <c r="N9" s="32" t="str">
        <f>""</f>
        <v/>
      </c>
      <c r="V9" s="8" t="e">
        <f>V10+#REF!+#REF!+#REF!+#REF!+#REF!+#REF!+#REF!+#REF!+#REF!+#REF!+#REF!+#REF!+#REF!+#REF!+#REF!+#REF!+#REF!+#REF!+#REF!+#REF!</f>
        <v>#REF!</v>
      </c>
      <c r="W9" s="8" t="e">
        <f>W10+#REF!+#REF!+#REF!+#REF!+#REF!+#REF!+#REF!+#REF!+#REF!+#REF!+#REF!+#REF!+#REF!+#REF!+#REF!+#REF!+#REF!+#REF!+#REF!+#REF!</f>
        <v>#REF!</v>
      </c>
    </row>
    <row r="10" spans="1:24" ht="19.5" customHeight="1">
      <c r="A10" s="189" t="s">
        <v>987</v>
      </c>
      <c r="P10" s="43"/>
      <c r="T10" s="44" t="s">
        <v>3</v>
      </c>
      <c r="U10" s="44" t="s">
        <v>28</v>
      </c>
      <c r="V10" s="45">
        <v>19998</v>
      </c>
      <c r="W10" s="24">
        <f>B10-V10</f>
        <v>-19998</v>
      </c>
      <c r="X10" s="24" t="e">
        <f>T10-A10</f>
        <v>#VALUE!</v>
      </c>
    </row>
    <row r="11" spans="1:24" ht="19.5" customHeight="1">
      <c r="P11" s="43"/>
      <c r="T11" s="44" t="s">
        <v>2</v>
      </c>
      <c r="U11" s="44" t="s">
        <v>29</v>
      </c>
      <c r="V11" s="45">
        <v>19998</v>
      </c>
      <c r="W11" s="24">
        <f>B11-V11</f>
        <v>-19998</v>
      </c>
      <c r="X11" s="24">
        <f>T11-A11</f>
        <v>23203</v>
      </c>
    </row>
    <row r="12" spans="1:24" ht="19.5" customHeight="1">
      <c r="P12" s="43"/>
      <c r="T12" s="44" t="s">
        <v>1</v>
      </c>
      <c r="U12" s="44" t="s">
        <v>30</v>
      </c>
      <c r="V12" s="45">
        <v>19998</v>
      </c>
      <c r="W12" s="24">
        <f>B12-V12</f>
        <v>-19998</v>
      </c>
      <c r="X12" s="24">
        <f>T12-A12</f>
        <v>2320301</v>
      </c>
    </row>
    <row r="13" spans="1:24" ht="19.5" customHeight="1">
      <c r="P13" s="43"/>
    </row>
    <row r="14" spans="1:24" ht="19.5" customHeight="1">
      <c r="P14" s="43"/>
    </row>
    <row r="15" spans="1:24" ht="19.5" customHeight="1">
      <c r="P15" s="43"/>
    </row>
    <row r="16" spans="1:24" ht="19.5" customHeight="1">
      <c r="P16" s="43"/>
    </row>
    <row r="17" spans="16:16" ht="19.5" customHeight="1">
      <c r="P17" s="43"/>
    </row>
    <row r="18" spans="16:16" ht="19.5" customHeight="1">
      <c r="P18" s="43"/>
    </row>
    <row r="19" spans="16:16" ht="19.5" customHeight="1">
      <c r="P19" s="43"/>
    </row>
    <row r="20" spans="16:16" ht="19.5" customHeight="1">
      <c r="P20" s="43"/>
    </row>
    <row r="21" spans="16:16" ht="19.5" customHeight="1">
      <c r="P21" s="43"/>
    </row>
    <row r="22" spans="16:16" ht="19.5" customHeight="1">
      <c r="P22" s="43"/>
    </row>
    <row r="23" spans="16:16" ht="19.5" customHeight="1">
      <c r="P23" s="43"/>
    </row>
    <row r="24" spans="16:16" ht="19.5" customHeight="1">
      <c r="P24" s="43"/>
    </row>
    <row r="25" spans="16:16" ht="19.5" customHeight="1">
      <c r="P25" s="43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A13" sqref="A13:C13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4" hidden="1" customWidth="1"/>
    <col min="6" max="6" width="8.125" style="24" hidden="1" customWidth="1"/>
    <col min="7" max="7" width="9.625" style="25" hidden="1" customWidth="1"/>
    <col min="8" max="8" width="17.5" style="25" hidden="1" customWidth="1"/>
    <col min="9" max="9" width="12.5" style="26" hidden="1" customWidth="1"/>
    <col min="10" max="10" width="7" style="27" hidden="1" customWidth="1"/>
    <col min="11" max="12" width="7" style="24" hidden="1" customWidth="1"/>
    <col min="13" max="13" width="13.875" style="24" hidden="1" customWidth="1"/>
    <col min="14" max="14" width="7.875" style="24" hidden="1" customWidth="1"/>
    <col min="15" max="15" width="9.5" style="24" hidden="1" customWidth="1"/>
    <col min="16" max="16" width="6.875" style="24" hidden="1" customWidth="1"/>
    <col min="17" max="17" width="9" style="24" hidden="1" customWidth="1"/>
    <col min="18" max="18" width="5.875" style="24" hidden="1" customWidth="1"/>
    <col min="19" max="19" width="5.25" style="24" hidden="1" customWidth="1"/>
    <col min="20" max="20" width="6.5" style="24" hidden="1" customWidth="1"/>
    <col min="21" max="22" width="7" style="24" hidden="1" customWidth="1"/>
    <col min="23" max="23" width="10.625" style="24" hidden="1" customWidth="1"/>
    <col min="24" max="24" width="10.5" style="24" hidden="1" customWidth="1"/>
    <col min="25" max="25" width="7" style="24" hidden="1" customWidth="1"/>
    <col min="26" max="16384" width="7" style="24"/>
  </cols>
  <sheetData>
    <row r="1" spans="1:25" ht="23.25" customHeight="1">
      <c r="A1" s="23" t="s">
        <v>127</v>
      </c>
    </row>
    <row r="2" spans="1:25" ht="23.25">
      <c r="A2" s="191" t="s">
        <v>109</v>
      </c>
      <c r="B2" s="193"/>
      <c r="C2" s="192"/>
      <c r="G2" s="24"/>
      <c r="H2" s="24"/>
      <c r="I2" s="24"/>
    </row>
    <row r="3" spans="1:25">
      <c r="C3" s="78" t="s">
        <v>49</v>
      </c>
      <c r="E3" s="24">
        <v>12.11</v>
      </c>
      <c r="G3" s="24">
        <v>12.22</v>
      </c>
      <c r="H3" s="24"/>
      <c r="I3" s="24"/>
      <c r="M3" s="24">
        <v>1.2</v>
      </c>
    </row>
    <row r="4" spans="1:25" ht="45.75" customHeight="1">
      <c r="A4" s="29" t="s">
        <v>18</v>
      </c>
      <c r="B4" s="30" t="s">
        <v>19</v>
      </c>
      <c r="C4" s="31" t="s">
        <v>60</v>
      </c>
      <c r="G4" s="86" t="s">
        <v>61</v>
      </c>
      <c r="H4" s="86" t="s">
        <v>62</v>
      </c>
      <c r="I4" s="86" t="s">
        <v>63</v>
      </c>
      <c r="M4" s="86" t="s">
        <v>61</v>
      </c>
      <c r="N4" s="87" t="s">
        <v>62</v>
      </c>
      <c r="O4" s="86" t="s">
        <v>63</v>
      </c>
    </row>
    <row r="5" spans="1:25" ht="45.75" customHeight="1">
      <c r="A5" s="7" t="s">
        <v>46</v>
      </c>
      <c r="B5" s="34" t="s">
        <v>64</v>
      </c>
      <c r="C5" s="5"/>
      <c r="D5" s="35">
        <v>105429</v>
      </c>
      <c r="E5" s="85">
        <v>595734.14</v>
      </c>
      <c r="F5" s="24">
        <f>104401+13602</f>
        <v>118003</v>
      </c>
      <c r="G5" s="25" t="s">
        <v>8</v>
      </c>
      <c r="H5" s="25" t="s">
        <v>54</v>
      </c>
      <c r="I5" s="26">
        <v>596221.15</v>
      </c>
      <c r="J5" s="27">
        <f t="shared" ref="J5:J11" si="0">G5-A5</f>
        <v>-22</v>
      </c>
      <c r="K5" s="43">
        <f t="shared" ref="K5:K11" si="1">I5-C5</f>
        <v>596221.15</v>
      </c>
      <c r="L5" s="43">
        <v>75943</v>
      </c>
      <c r="M5" s="25" t="s">
        <v>8</v>
      </c>
      <c r="N5" s="25" t="s">
        <v>54</v>
      </c>
      <c r="O5" s="26">
        <v>643048.94999999995</v>
      </c>
      <c r="P5" s="27">
        <f t="shared" ref="P5:P11" si="2">M5-A5</f>
        <v>-22</v>
      </c>
      <c r="Q5" s="43">
        <f t="shared" ref="Q5:Q11" si="3">O5-C5</f>
        <v>643048.94999999995</v>
      </c>
      <c r="S5" s="24">
        <v>717759</v>
      </c>
      <c r="U5" s="44" t="s">
        <v>8</v>
      </c>
      <c r="V5" s="44" t="s">
        <v>54</v>
      </c>
      <c r="W5" s="45">
        <v>659380.53</v>
      </c>
      <c r="X5" s="24">
        <f t="shared" ref="X5:X11" si="4">C5-W5</f>
        <v>-659380.53</v>
      </c>
      <c r="Y5" s="24">
        <f t="shared" ref="Y5:Y11" si="5">U5-A5</f>
        <v>-22</v>
      </c>
    </row>
    <row r="6" spans="1:25" s="102" customFormat="1" ht="45.75" customHeight="1">
      <c r="A6" s="77" t="s">
        <v>47</v>
      </c>
      <c r="B6" s="133" t="s">
        <v>87</v>
      </c>
      <c r="C6" s="6"/>
      <c r="D6" s="51"/>
      <c r="E6" s="102">
        <v>7616.62</v>
      </c>
      <c r="G6" s="103" t="s">
        <v>7</v>
      </c>
      <c r="H6" s="103" t="s">
        <v>55</v>
      </c>
      <c r="I6" s="103">
        <v>7616.62</v>
      </c>
      <c r="J6" s="102">
        <f t="shared" si="0"/>
        <v>-2200</v>
      </c>
      <c r="K6" s="102">
        <f t="shared" si="1"/>
        <v>7616.62</v>
      </c>
      <c r="M6" s="103" t="s">
        <v>7</v>
      </c>
      <c r="N6" s="103" t="s">
        <v>55</v>
      </c>
      <c r="O6" s="103">
        <v>7749.58</v>
      </c>
      <c r="P6" s="102">
        <f t="shared" si="2"/>
        <v>-2200</v>
      </c>
      <c r="Q6" s="102">
        <f t="shared" si="3"/>
        <v>7749.58</v>
      </c>
      <c r="U6" s="104" t="s">
        <v>7</v>
      </c>
      <c r="V6" s="104" t="s">
        <v>55</v>
      </c>
      <c r="W6" s="104">
        <v>8475.4699999999993</v>
      </c>
      <c r="X6" s="102">
        <f t="shared" si="4"/>
        <v>-8475.4699999999993</v>
      </c>
      <c r="Y6" s="102">
        <f t="shared" si="5"/>
        <v>-2200</v>
      </c>
    </row>
    <row r="7" spans="1:25" s="105" customFormat="1" ht="45.75" customHeight="1">
      <c r="A7" s="54" t="s">
        <v>13</v>
      </c>
      <c r="B7" s="54" t="s">
        <v>65</v>
      </c>
      <c r="C7" s="54"/>
      <c r="D7" s="55"/>
      <c r="E7" s="105">
        <v>3922.87</v>
      </c>
      <c r="G7" s="106" t="s">
        <v>6</v>
      </c>
      <c r="H7" s="106" t="s">
        <v>56</v>
      </c>
      <c r="I7" s="106">
        <v>3922.87</v>
      </c>
      <c r="J7" s="105">
        <f t="shared" si="0"/>
        <v>-220000</v>
      </c>
      <c r="K7" s="105">
        <f t="shared" si="1"/>
        <v>3922.87</v>
      </c>
      <c r="L7" s="105">
        <v>750</v>
      </c>
      <c r="M7" s="106" t="s">
        <v>6</v>
      </c>
      <c r="N7" s="106" t="s">
        <v>56</v>
      </c>
      <c r="O7" s="106">
        <v>4041.81</v>
      </c>
      <c r="P7" s="105">
        <f t="shared" si="2"/>
        <v>-220000</v>
      </c>
      <c r="Q7" s="105">
        <f t="shared" si="3"/>
        <v>4041.81</v>
      </c>
      <c r="U7" s="107" t="s">
        <v>6</v>
      </c>
      <c r="V7" s="107" t="s">
        <v>56</v>
      </c>
      <c r="W7" s="107">
        <v>4680.9399999999996</v>
      </c>
      <c r="X7" s="105">
        <f t="shared" si="4"/>
        <v>-4680.9399999999996</v>
      </c>
      <c r="Y7" s="105">
        <f t="shared" si="5"/>
        <v>-220000</v>
      </c>
    </row>
    <row r="8" spans="1:25" ht="45.75" customHeight="1">
      <c r="A8" s="6" t="s">
        <v>4</v>
      </c>
      <c r="B8" s="41"/>
      <c r="C8" s="5"/>
      <c r="D8" s="42"/>
      <c r="E8" s="108">
        <v>135.6</v>
      </c>
      <c r="G8" s="25" t="s">
        <v>5</v>
      </c>
      <c r="H8" s="25" t="s">
        <v>66</v>
      </c>
      <c r="I8" s="26">
        <v>135.6</v>
      </c>
      <c r="J8" s="27" t="e">
        <f t="shared" si="0"/>
        <v>#VALUE!</v>
      </c>
      <c r="K8" s="43">
        <f t="shared" si="1"/>
        <v>135.6</v>
      </c>
      <c r="L8" s="43"/>
      <c r="M8" s="25" t="s">
        <v>5</v>
      </c>
      <c r="N8" s="25" t="s">
        <v>66</v>
      </c>
      <c r="O8" s="26">
        <v>135.6</v>
      </c>
      <c r="P8" s="27" t="e">
        <f t="shared" si="2"/>
        <v>#VALUE!</v>
      </c>
      <c r="Q8" s="43">
        <f t="shared" si="3"/>
        <v>135.6</v>
      </c>
      <c r="U8" s="44" t="s">
        <v>5</v>
      </c>
      <c r="V8" s="44" t="s">
        <v>66</v>
      </c>
      <c r="W8" s="45">
        <v>135.6</v>
      </c>
      <c r="X8" s="24">
        <f t="shared" si="4"/>
        <v>-135.6</v>
      </c>
      <c r="Y8" s="24" t="e">
        <f t="shared" si="5"/>
        <v>#VALUE!</v>
      </c>
    </row>
    <row r="9" spans="1:25" ht="45.75" customHeight="1">
      <c r="A9" s="77" t="s">
        <v>48</v>
      </c>
      <c r="B9" s="77" t="s">
        <v>67</v>
      </c>
      <c r="C9" s="5"/>
      <c r="D9" s="35"/>
      <c r="E9" s="43">
        <v>7616.62</v>
      </c>
      <c r="G9" s="25" t="s">
        <v>7</v>
      </c>
      <c r="H9" s="25" t="s">
        <v>55</v>
      </c>
      <c r="I9" s="26">
        <v>7616.62</v>
      </c>
      <c r="J9" s="27">
        <f t="shared" si="0"/>
        <v>-2201</v>
      </c>
      <c r="K9" s="43">
        <f t="shared" si="1"/>
        <v>7616.62</v>
      </c>
      <c r="L9" s="43"/>
      <c r="M9" s="25" t="s">
        <v>7</v>
      </c>
      <c r="N9" s="25" t="s">
        <v>55</v>
      </c>
      <c r="O9" s="26">
        <v>7749.58</v>
      </c>
      <c r="P9" s="27">
        <f t="shared" si="2"/>
        <v>-2201</v>
      </c>
      <c r="Q9" s="43">
        <f t="shared" si="3"/>
        <v>7749.58</v>
      </c>
      <c r="U9" s="44" t="s">
        <v>7</v>
      </c>
      <c r="V9" s="44" t="s">
        <v>55</v>
      </c>
      <c r="W9" s="45">
        <v>8475.4699999999993</v>
      </c>
      <c r="X9" s="24">
        <f t="shared" si="4"/>
        <v>-8475.4699999999993</v>
      </c>
      <c r="Y9" s="24">
        <f t="shared" si="5"/>
        <v>-2201</v>
      </c>
    </row>
    <row r="10" spans="1:25" ht="45.75" customHeight="1">
      <c r="A10" s="54" t="s">
        <v>14</v>
      </c>
      <c r="B10" s="54" t="s">
        <v>68</v>
      </c>
      <c r="C10" s="5"/>
      <c r="D10" s="35"/>
      <c r="E10" s="43">
        <v>3922.87</v>
      </c>
      <c r="G10" s="25" t="s">
        <v>6</v>
      </c>
      <c r="H10" s="25" t="s">
        <v>56</v>
      </c>
      <c r="I10" s="26">
        <v>3922.87</v>
      </c>
      <c r="J10" s="27">
        <f t="shared" si="0"/>
        <v>-220100</v>
      </c>
      <c r="K10" s="43">
        <f t="shared" si="1"/>
        <v>3922.87</v>
      </c>
      <c r="L10" s="43">
        <v>750</v>
      </c>
      <c r="M10" s="25" t="s">
        <v>6</v>
      </c>
      <c r="N10" s="25" t="s">
        <v>56</v>
      </c>
      <c r="O10" s="26">
        <v>4041.81</v>
      </c>
      <c r="P10" s="27">
        <f t="shared" si="2"/>
        <v>-220100</v>
      </c>
      <c r="Q10" s="43">
        <f t="shared" si="3"/>
        <v>4041.81</v>
      </c>
      <c r="U10" s="44" t="s">
        <v>6</v>
      </c>
      <c r="V10" s="44" t="s">
        <v>56</v>
      </c>
      <c r="W10" s="45">
        <v>4680.9399999999996</v>
      </c>
      <c r="X10" s="24">
        <f t="shared" si="4"/>
        <v>-4680.9399999999996</v>
      </c>
      <c r="Y10" s="24">
        <f t="shared" si="5"/>
        <v>-220100</v>
      </c>
    </row>
    <row r="11" spans="1:25" ht="45.75" customHeight="1">
      <c r="A11" s="6" t="s">
        <v>4</v>
      </c>
      <c r="B11" s="41"/>
      <c r="C11" s="5"/>
      <c r="D11" s="42"/>
      <c r="E11" s="108">
        <v>135.6</v>
      </c>
      <c r="G11" s="25" t="s">
        <v>5</v>
      </c>
      <c r="H11" s="25" t="s">
        <v>66</v>
      </c>
      <c r="I11" s="26">
        <v>135.6</v>
      </c>
      <c r="J11" s="27" t="e">
        <f t="shared" si="0"/>
        <v>#VALUE!</v>
      </c>
      <c r="K11" s="43">
        <f t="shared" si="1"/>
        <v>135.6</v>
      </c>
      <c r="L11" s="43"/>
      <c r="M11" s="25" t="s">
        <v>5</v>
      </c>
      <c r="N11" s="25" t="s">
        <v>66</v>
      </c>
      <c r="O11" s="26">
        <v>135.6</v>
      </c>
      <c r="P11" s="27" t="e">
        <f t="shared" si="2"/>
        <v>#VALUE!</v>
      </c>
      <c r="Q11" s="43">
        <f t="shared" si="3"/>
        <v>135.6</v>
      </c>
      <c r="U11" s="44" t="s">
        <v>5</v>
      </c>
      <c r="V11" s="44" t="s">
        <v>66</v>
      </c>
      <c r="W11" s="45">
        <v>135.6</v>
      </c>
      <c r="X11" s="24">
        <f t="shared" si="4"/>
        <v>-135.6</v>
      </c>
      <c r="Y11" s="24" t="e">
        <f t="shared" si="5"/>
        <v>#VALUE!</v>
      </c>
    </row>
    <row r="12" spans="1:25" ht="45.75" customHeight="1">
      <c r="A12" s="194" t="s">
        <v>27</v>
      </c>
      <c r="B12" s="195"/>
      <c r="C12" s="9"/>
      <c r="G12" s="86" t="str">
        <f>""</f>
        <v/>
      </c>
      <c r="H12" s="86" t="str">
        <f>""</f>
        <v/>
      </c>
      <c r="I12" s="86" t="str">
        <f>""</f>
        <v/>
      </c>
      <c r="M12" s="86" t="str">
        <f>""</f>
        <v/>
      </c>
      <c r="N12" s="87" t="str">
        <f>""</f>
        <v/>
      </c>
      <c r="O12" s="86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A13" s="204" t="s">
        <v>990</v>
      </c>
      <c r="B13" s="204"/>
      <c r="C13" s="204"/>
      <c r="Q13" s="43"/>
      <c r="U13" s="44" t="s">
        <v>3</v>
      </c>
      <c r="V13" s="44" t="s">
        <v>28</v>
      </c>
      <c r="W13" s="45">
        <v>19998</v>
      </c>
      <c r="X13" s="24">
        <f>C13-W13</f>
        <v>-19998</v>
      </c>
      <c r="Y13" s="24" t="e">
        <f>U13-A13</f>
        <v>#VALUE!</v>
      </c>
    </row>
    <row r="14" spans="1:25" ht="19.5" customHeight="1">
      <c r="Q14" s="43"/>
      <c r="U14" s="44" t="s">
        <v>2</v>
      </c>
      <c r="V14" s="44" t="s">
        <v>29</v>
      </c>
      <c r="W14" s="45">
        <v>19998</v>
      </c>
      <c r="X14" s="24">
        <f>C14-W14</f>
        <v>-19998</v>
      </c>
      <c r="Y14" s="24">
        <f>U14-A14</f>
        <v>23203</v>
      </c>
    </row>
    <row r="15" spans="1:25" ht="19.5" customHeight="1">
      <c r="Q15" s="43"/>
      <c r="U15" s="44" t="s">
        <v>1</v>
      </c>
      <c r="V15" s="44" t="s">
        <v>30</v>
      </c>
      <c r="W15" s="45">
        <v>19998</v>
      </c>
      <c r="X15" s="24">
        <f>C15-W15</f>
        <v>-19998</v>
      </c>
      <c r="Y15" s="24">
        <f>U15-A15</f>
        <v>2320301</v>
      </c>
    </row>
    <row r="16" spans="1:25" ht="19.5" customHeight="1">
      <c r="Q16" s="43"/>
    </row>
    <row r="17" spans="17:17" ht="19.5" customHeight="1">
      <c r="Q17" s="43"/>
    </row>
    <row r="18" spans="17:17" ht="19.5" customHeight="1">
      <c r="Q18" s="43"/>
    </row>
    <row r="19" spans="17:17" ht="19.5" customHeight="1">
      <c r="Q19" s="43"/>
    </row>
    <row r="20" spans="17:17" ht="19.5" customHeight="1">
      <c r="Q20" s="43"/>
    </row>
    <row r="21" spans="17:17" ht="19.5" customHeight="1">
      <c r="Q21" s="43"/>
    </row>
    <row r="22" spans="17:17" ht="19.5" customHeight="1">
      <c r="Q22" s="43"/>
    </row>
    <row r="23" spans="17:17" ht="19.5" customHeight="1">
      <c r="Q23" s="43"/>
    </row>
    <row r="24" spans="17:17" ht="19.5" customHeight="1">
      <c r="Q24" s="43"/>
    </row>
    <row r="25" spans="17:17" ht="19.5" customHeight="1">
      <c r="Q25" s="43"/>
    </row>
    <row r="26" spans="17:17" ht="19.5" customHeight="1">
      <c r="Q26" s="43"/>
    </row>
    <row r="27" spans="17:17" ht="19.5" customHeight="1">
      <c r="Q27" s="43"/>
    </row>
    <row r="28" spans="17:17" ht="19.5" customHeight="1">
      <c r="Q28" s="43"/>
    </row>
  </sheetData>
  <mergeCells count="3">
    <mergeCell ref="A2:C2"/>
    <mergeCell ref="A12:B12"/>
    <mergeCell ref="A13:C1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A13" sqref="A13:B13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4" hidden="1" customWidth="1"/>
    <col min="5" max="5" width="8.125" style="24" hidden="1" customWidth="1"/>
    <col min="6" max="6" width="9.625" style="25" hidden="1" customWidth="1"/>
    <col min="7" max="7" width="17.5" style="25" hidden="1" customWidth="1"/>
    <col min="8" max="8" width="12.5" style="26" hidden="1" customWidth="1"/>
    <col min="9" max="9" width="7" style="27" hidden="1" customWidth="1"/>
    <col min="10" max="11" width="7" style="24" hidden="1" customWidth="1"/>
    <col min="12" max="12" width="13.875" style="24" hidden="1" customWidth="1"/>
    <col min="13" max="13" width="7.875" style="24" hidden="1" customWidth="1"/>
    <col min="14" max="14" width="9.5" style="24" hidden="1" customWidth="1"/>
    <col min="15" max="15" width="6.875" style="24" hidden="1" customWidth="1"/>
    <col min="16" max="16" width="9" style="24" hidden="1" customWidth="1"/>
    <col min="17" max="17" width="5.875" style="24" hidden="1" customWidth="1"/>
    <col min="18" max="18" width="5.25" style="24" hidden="1" customWidth="1"/>
    <col min="19" max="19" width="6.5" style="24" hidden="1" customWidth="1"/>
    <col min="20" max="21" width="7" style="24" hidden="1" customWidth="1"/>
    <col min="22" max="22" width="10.625" style="24" hidden="1" customWidth="1"/>
    <col min="23" max="23" width="10.5" style="24" hidden="1" customWidth="1"/>
    <col min="24" max="24" width="7" style="24" hidden="1" customWidth="1"/>
    <col min="25" max="16384" width="7" style="24"/>
  </cols>
  <sheetData>
    <row r="1" spans="1:24" ht="21.75" customHeight="1">
      <c r="A1" s="23" t="s">
        <v>128</v>
      </c>
      <c r="B1" s="23"/>
    </row>
    <row r="2" spans="1:24" ht="51.75" customHeight="1">
      <c r="A2" s="200" t="s">
        <v>110</v>
      </c>
      <c r="B2" s="201"/>
      <c r="F2" s="24"/>
      <c r="G2" s="24"/>
      <c r="H2" s="24"/>
    </row>
    <row r="3" spans="1:24">
      <c r="B3" s="78" t="s">
        <v>49</v>
      </c>
      <c r="D3" s="24">
        <v>12.11</v>
      </c>
      <c r="F3" s="24">
        <v>12.22</v>
      </c>
      <c r="G3" s="24"/>
      <c r="H3" s="24"/>
      <c r="L3" s="24">
        <v>1.2</v>
      </c>
    </row>
    <row r="4" spans="1:24" s="80" customFormat="1" ht="39.75" customHeight="1">
      <c r="A4" s="16" t="s">
        <v>104</v>
      </c>
      <c r="B4" s="16" t="s">
        <v>103</v>
      </c>
      <c r="C4" s="79"/>
      <c r="F4" s="81" t="s">
        <v>51</v>
      </c>
      <c r="G4" s="81" t="s">
        <v>52</v>
      </c>
      <c r="H4" s="81" t="s">
        <v>53</v>
      </c>
      <c r="I4" s="82"/>
      <c r="L4" s="81" t="s">
        <v>51</v>
      </c>
      <c r="M4" s="83" t="s">
        <v>52</v>
      </c>
      <c r="N4" s="81" t="s">
        <v>53</v>
      </c>
    </row>
    <row r="5" spans="1:24" ht="39.75" customHeight="1">
      <c r="A5" s="84" t="s">
        <v>75</v>
      </c>
      <c r="B5" s="46"/>
      <c r="C5" s="35">
        <v>105429</v>
      </c>
      <c r="D5" s="85">
        <v>595734.14</v>
      </c>
      <c r="E5" s="24">
        <f>104401+13602</f>
        <v>118003</v>
      </c>
      <c r="F5" s="25" t="s">
        <v>8</v>
      </c>
      <c r="G5" s="25" t="s">
        <v>54</v>
      </c>
      <c r="H5" s="26">
        <v>596221.15</v>
      </c>
      <c r="I5" s="27" t="e">
        <f>F5-A5</f>
        <v>#VALUE!</v>
      </c>
      <c r="J5" s="43" t="e">
        <f>H5-#REF!</f>
        <v>#REF!</v>
      </c>
      <c r="K5" s="43">
        <v>75943</v>
      </c>
      <c r="L5" s="25" t="s">
        <v>8</v>
      </c>
      <c r="M5" s="25" t="s">
        <v>54</v>
      </c>
      <c r="N5" s="26">
        <v>643048.94999999995</v>
      </c>
      <c r="O5" s="27" t="e">
        <f>L5-A5</f>
        <v>#VALUE!</v>
      </c>
      <c r="P5" s="43" t="e">
        <f>N5-#REF!</f>
        <v>#REF!</v>
      </c>
      <c r="R5" s="24">
        <v>717759</v>
      </c>
      <c r="T5" s="44" t="s">
        <v>8</v>
      </c>
      <c r="U5" s="44" t="s">
        <v>54</v>
      </c>
      <c r="V5" s="45">
        <v>659380.53</v>
      </c>
      <c r="W5" s="24" t="e">
        <f>#REF!-V5</f>
        <v>#REF!</v>
      </c>
      <c r="X5" s="24" t="e">
        <f>T5-A5</f>
        <v>#VALUE!</v>
      </c>
    </row>
    <row r="6" spans="1:24" ht="39.75" customHeight="1">
      <c r="A6" s="84" t="s">
        <v>76</v>
      </c>
      <c r="B6" s="46"/>
      <c r="C6" s="35"/>
      <c r="D6" s="85"/>
      <c r="J6" s="43"/>
      <c r="K6" s="43"/>
      <c r="L6" s="25"/>
      <c r="M6" s="25"/>
      <c r="N6" s="26"/>
      <c r="O6" s="27"/>
      <c r="P6" s="43"/>
      <c r="T6" s="44"/>
      <c r="U6" s="44"/>
      <c r="V6" s="45"/>
    </row>
    <row r="7" spans="1:24" ht="39.75" customHeight="1">
      <c r="A7" s="84" t="s">
        <v>77</v>
      </c>
      <c r="B7" s="46"/>
      <c r="C7" s="35"/>
      <c r="D7" s="85"/>
      <c r="J7" s="43"/>
      <c r="K7" s="43"/>
      <c r="L7" s="25"/>
      <c r="M7" s="25"/>
      <c r="N7" s="26"/>
      <c r="O7" s="27"/>
      <c r="P7" s="43"/>
      <c r="T7" s="44"/>
      <c r="U7" s="44"/>
      <c r="V7" s="45"/>
    </row>
    <row r="8" spans="1:24" ht="39.75" customHeight="1">
      <c r="A8" s="84" t="s">
        <v>78</v>
      </c>
      <c r="B8" s="46"/>
      <c r="C8" s="35"/>
      <c r="D8" s="85"/>
      <c r="J8" s="43"/>
      <c r="K8" s="43"/>
      <c r="L8" s="25"/>
      <c r="M8" s="25"/>
      <c r="N8" s="26"/>
      <c r="O8" s="27"/>
      <c r="P8" s="43"/>
      <c r="T8" s="44"/>
      <c r="U8" s="44"/>
      <c r="V8" s="45"/>
    </row>
    <row r="9" spans="1:24" ht="39.75" customHeight="1">
      <c r="A9" s="84" t="s">
        <v>79</v>
      </c>
      <c r="B9" s="46"/>
      <c r="C9" s="35"/>
      <c r="D9" s="85"/>
      <c r="J9" s="43"/>
      <c r="K9" s="43"/>
      <c r="L9" s="25"/>
      <c r="M9" s="25"/>
      <c r="N9" s="26"/>
      <c r="O9" s="27"/>
      <c r="P9" s="43"/>
      <c r="T9" s="44"/>
      <c r="U9" s="44"/>
      <c r="V9" s="45"/>
    </row>
    <row r="10" spans="1:24" ht="39.75" customHeight="1">
      <c r="A10" s="84" t="s">
        <v>0</v>
      </c>
      <c r="B10" s="46"/>
      <c r="C10" s="35"/>
      <c r="D10" s="85"/>
      <c r="J10" s="43"/>
      <c r="K10" s="43"/>
      <c r="L10" s="25"/>
      <c r="M10" s="25"/>
      <c r="N10" s="26"/>
      <c r="O10" s="27"/>
      <c r="P10" s="43"/>
      <c r="T10" s="44"/>
      <c r="U10" s="44"/>
      <c r="V10" s="45"/>
    </row>
    <row r="11" spans="1:24" ht="39.75" customHeight="1">
      <c r="A11" s="84" t="s">
        <v>74</v>
      </c>
      <c r="B11" s="6"/>
      <c r="C11" s="35"/>
      <c r="D11" s="43"/>
      <c r="J11" s="43"/>
      <c r="K11" s="43"/>
      <c r="L11" s="25"/>
      <c r="M11" s="25"/>
      <c r="N11" s="26"/>
      <c r="O11" s="27"/>
      <c r="P11" s="43"/>
      <c r="T11" s="44"/>
      <c r="U11" s="44"/>
      <c r="V11" s="45"/>
    </row>
    <row r="12" spans="1:24" ht="39.75" customHeight="1">
      <c r="A12" s="29" t="s">
        <v>57</v>
      </c>
      <c r="B12" s="46"/>
      <c r="F12" s="86" t="str">
        <f>""</f>
        <v/>
      </c>
      <c r="G12" s="86" t="str">
        <f>""</f>
        <v/>
      </c>
      <c r="H12" s="86" t="str">
        <f>""</f>
        <v/>
      </c>
      <c r="L12" s="86" t="str">
        <f>""</f>
        <v/>
      </c>
      <c r="M12" s="87" t="str">
        <f>""</f>
        <v/>
      </c>
      <c r="N12" s="86" t="str">
        <f>""</f>
        <v/>
      </c>
      <c r="V12" s="88" t="e">
        <f>V13+#REF!+#REF!+#REF!+#REF!+#REF!+#REF!+#REF!+#REF!+#REF!+#REF!+#REF!+#REF!+#REF!+#REF!+#REF!+#REF!+#REF!+#REF!+#REF!+#REF!</f>
        <v>#REF!</v>
      </c>
      <c r="W12" s="88" t="e">
        <f>W13+#REF!+#REF!+#REF!+#REF!+#REF!+#REF!+#REF!+#REF!+#REF!+#REF!+#REF!+#REF!+#REF!+#REF!+#REF!+#REF!+#REF!+#REF!+#REF!+#REF!</f>
        <v>#REF!</v>
      </c>
    </row>
    <row r="13" spans="1:24" ht="19.5" customHeight="1">
      <c r="A13" s="204" t="s">
        <v>989</v>
      </c>
      <c r="B13" s="204"/>
      <c r="P13" s="43"/>
      <c r="T13" s="44" t="s">
        <v>3</v>
      </c>
      <c r="U13" s="44" t="s">
        <v>28</v>
      </c>
      <c r="V13" s="45">
        <v>19998</v>
      </c>
      <c r="W13" s="24" t="e">
        <f>#REF!-V13</f>
        <v>#REF!</v>
      </c>
      <c r="X13" s="24" t="e">
        <f>T13-A13</f>
        <v>#VALUE!</v>
      </c>
    </row>
    <row r="14" spans="1:24" ht="19.5" customHeight="1">
      <c r="P14" s="43"/>
      <c r="T14" s="44" t="s">
        <v>2</v>
      </c>
      <c r="U14" s="44" t="s">
        <v>29</v>
      </c>
      <c r="V14" s="45">
        <v>19998</v>
      </c>
      <c r="W14" s="24" t="e">
        <f>#REF!-V14</f>
        <v>#REF!</v>
      </c>
      <c r="X14" s="24">
        <f>T14-A14</f>
        <v>23203</v>
      </c>
    </row>
    <row r="15" spans="1:24" ht="19.5" customHeight="1">
      <c r="P15" s="43"/>
      <c r="T15" s="44" t="s">
        <v>1</v>
      </c>
      <c r="U15" s="44" t="s">
        <v>30</v>
      </c>
      <c r="V15" s="45">
        <v>19998</v>
      </c>
      <c r="W15" s="24" t="e">
        <f>#REF!-V15</f>
        <v>#REF!</v>
      </c>
      <c r="X15" s="24">
        <f>T15-A15</f>
        <v>2320301</v>
      </c>
    </row>
    <row r="16" spans="1:24" ht="19.5" customHeight="1">
      <c r="P16" s="43"/>
    </row>
    <row r="17" spans="16:16" s="24" customFormat="1" ht="19.5" customHeight="1">
      <c r="P17" s="43"/>
    </row>
    <row r="18" spans="16:16" s="24" customFormat="1" ht="19.5" customHeight="1">
      <c r="P18" s="43"/>
    </row>
    <row r="19" spans="16:16" s="24" customFormat="1" ht="19.5" customHeight="1">
      <c r="P19" s="43"/>
    </row>
    <row r="20" spans="16:16" s="24" customFormat="1" ht="19.5" customHeight="1">
      <c r="P20" s="43"/>
    </row>
    <row r="21" spans="16:16" s="24" customFormat="1" ht="19.5" customHeight="1">
      <c r="P21" s="43"/>
    </row>
    <row r="22" spans="16:16" s="24" customFormat="1" ht="19.5" customHeight="1">
      <c r="P22" s="43"/>
    </row>
    <row r="23" spans="16:16" s="24" customFormat="1" ht="19.5" customHeight="1">
      <c r="P23" s="43"/>
    </row>
    <row r="24" spans="16:16" s="24" customFormat="1" ht="19.5" customHeight="1">
      <c r="P24" s="43"/>
    </row>
    <row r="25" spans="16:16" s="24" customFormat="1" ht="19.5" customHeight="1">
      <c r="P25" s="43"/>
    </row>
    <row r="26" spans="16:16" s="24" customFormat="1" ht="19.5" customHeight="1">
      <c r="P26" s="43"/>
    </row>
    <row r="27" spans="16:16" s="24" customFormat="1" ht="19.5" customHeight="1">
      <c r="P27" s="43"/>
    </row>
    <row r="28" spans="16:16" s="24" customFormat="1" ht="19.5" customHeight="1">
      <c r="P28" s="43"/>
    </row>
  </sheetData>
  <mergeCells count="2">
    <mergeCell ref="A2:B2"/>
    <mergeCell ref="A13:B1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9" sqref="A9:B9"/>
    </sheetView>
  </sheetViews>
  <sheetFormatPr defaultColWidth="7.875" defaultRowHeight="15.75"/>
  <cols>
    <col min="1" max="2" width="37.625" style="116" customWidth="1"/>
    <col min="3" max="3" width="8" style="116" bestFit="1" customWidth="1"/>
    <col min="4" max="4" width="7.875" style="116" bestFit="1" customWidth="1"/>
    <col min="5" max="5" width="8.5" style="116" hidden="1" customWidth="1"/>
    <col min="6" max="6" width="7.875" style="116" hidden="1" customWidth="1"/>
    <col min="7" max="254" width="7.875" style="116"/>
    <col min="255" max="255" width="35.75" style="116" customWidth="1"/>
    <col min="256" max="256" width="0" style="116" hidden="1" customWidth="1"/>
    <col min="257" max="258" width="12" style="116" customWidth="1"/>
    <col min="259" max="259" width="8" style="116" bestFit="1" customWidth="1"/>
    <col min="260" max="260" width="7.875" style="116" bestFit="1" customWidth="1"/>
    <col min="261" max="262" width="0" style="116" hidden="1" customWidth="1"/>
    <col min="263" max="510" width="7.875" style="116"/>
    <col min="511" max="511" width="35.75" style="116" customWidth="1"/>
    <col min="512" max="512" width="0" style="116" hidden="1" customWidth="1"/>
    <col min="513" max="514" width="12" style="116" customWidth="1"/>
    <col min="515" max="515" width="8" style="116" bestFit="1" customWidth="1"/>
    <col min="516" max="516" width="7.875" style="116" bestFit="1" customWidth="1"/>
    <col min="517" max="518" width="0" style="116" hidden="1" customWidth="1"/>
    <col min="519" max="766" width="7.875" style="116"/>
    <col min="767" max="767" width="35.75" style="116" customWidth="1"/>
    <col min="768" max="768" width="0" style="116" hidden="1" customWidth="1"/>
    <col min="769" max="770" width="12" style="116" customWidth="1"/>
    <col min="771" max="771" width="8" style="116" bestFit="1" customWidth="1"/>
    <col min="772" max="772" width="7.875" style="116" bestFit="1" customWidth="1"/>
    <col min="773" max="774" width="0" style="116" hidden="1" customWidth="1"/>
    <col min="775" max="1022" width="7.875" style="116"/>
    <col min="1023" max="1023" width="35.75" style="116" customWidth="1"/>
    <col min="1024" max="1024" width="0" style="116" hidden="1" customWidth="1"/>
    <col min="1025" max="1026" width="12" style="116" customWidth="1"/>
    <col min="1027" max="1027" width="8" style="116" bestFit="1" customWidth="1"/>
    <col min="1028" max="1028" width="7.875" style="116" bestFit="1" customWidth="1"/>
    <col min="1029" max="1030" width="0" style="116" hidden="1" customWidth="1"/>
    <col min="1031" max="1278" width="7.875" style="116"/>
    <col min="1279" max="1279" width="35.75" style="116" customWidth="1"/>
    <col min="1280" max="1280" width="0" style="116" hidden="1" customWidth="1"/>
    <col min="1281" max="1282" width="12" style="116" customWidth="1"/>
    <col min="1283" max="1283" width="8" style="116" bestFit="1" customWidth="1"/>
    <col min="1284" max="1284" width="7.875" style="116" bestFit="1" customWidth="1"/>
    <col min="1285" max="1286" width="0" style="116" hidden="1" customWidth="1"/>
    <col min="1287" max="1534" width="7.875" style="116"/>
    <col min="1535" max="1535" width="35.75" style="116" customWidth="1"/>
    <col min="1536" max="1536" width="0" style="116" hidden="1" customWidth="1"/>
    <col min="1537" max="1538" width="12" style="116" customWidth="1"/>
    <col min="1539" max="1539" width="8" style="116" bestFit="1" customWidth="1"/>
    <col min="1540" max="1540" width="7.875" style="116" bestFit="1" customWidth="1"/>
    <col min="1541" max="1542" width="0" style="116" hidden="1" customWidth="1"/>
    <col min="1543" max="1790" width="7.875" style="116"/>
    <col min="1791" max="1791" width="35.75" style="116" customWidth="1"/>
    <col min="1792" max="1792" width="0" style="116" hidden="1" customWidth="1"/>
    <col min="1793" max="1794" width="12" style="116" customWidth="1"/>
    <col min="1795" max="1795" width="8" style="116" bestFit="1" customWidth="1"/>
    <col min="1796" max="1796" width="7.875" style="116" bestFit="1" customWidth="1"/>
    <col min="1797" max="1798" width="0" style="116" hidden="1" customWidth="1"/>
    <col min="1799" max="2046" width="7.875" style="116"/>
    <col min="2047" max="2047" width="35.75" style="116" customWidth="1"/>
    <col min="2048" max="2048" width="0" style="116" hidden="1" customWidth="1"/>
    <col min="2049" max="2050" width="12" style="116" customWidth="1"/>
    <col min="2051" max="2051" width="8" style="116" bestFit="1" customWidth="1"/>
    <col min="2052" max="2052" width="7.875" style="116" bestFit="1" customWidth="1"/>
    <col min="2053" max="2054" width="0" style="116" hidden="1" customWidth="1"/>
    <col min="2055" max="2302" width="7.875" style="116"/>
    <col min="2303" max="2303" width="35.75" style="116" customWidth="1"/>
    <col min="2304" max="2304" width="0" style="116" hidden="1" customWidth="1"/>
    <col min="2305" max="2306" width="12" style="116" customWidth="1"/>
    <col min="2307" max="2307" width="8" style="116" bestFit="1" customWidth="1"/>
    <col min="2308" max="2308" width="7.875" style="116" bestFit="1" customWidth="1"/>
    <col min="2309" max="2310" width="0" style="116" hidden="1" customWidth="1"/>
    <col min="2311" max="2558" width="7.875" style="116"/>
    <col min="2559" max="2559" width="35.75" style="116" customWidth="1"/>
    <col min="2560" max="2560" width="0" style="116" hidden="1" customWidth="1"/>
    <col min="2561" max="2562" width="12" style="116" customWidth="1"/>
    <col min="2563" max="2563" width="8" style="116" bestFit="1" customWidth="1"/>
    <col min="2564" max="2564" width="7.875" style="116" bestFit="1" customWidth="1"/>
    <col min="2565" max="2566" width="0" style="116" hidden="1" customWidth="1"/>
    <col min="2567" max="2814" width="7.875" style="116"/>
    <col min="2815" max="2815" width="35.75" style="116" customWidth="1"/>
    <col min="2816" max="2816" width="0" style="116" hidden="1" customWidth="1"/>
    <col min="2817" max="2818" width="12" style="116" customWidth="1"/>
    <col min="2819" max="2819" width="8" style="116" bestFit="1" customWidth="1"/>
    <col min="2820" max="2820" width="7.875" style="116" bestFit="1" customWidth="1"/>
    <col min="2821" max="2822" width="0" style="116" hidden="1" customWidth="1"/>
    <col min="2823" max="3070" width="7.875" style="116"/>
    <col min="3071" max="3071" width="35.75" style="116" customWidth="1"/>
    <col min="3072" max="3072" width="0" style="116" hidden="1" customWidth="1"/>
    <col min="3073" max="3074" width="12" style="116" customWidth="1"/>
    <col min="3075" max="3075" width="8" style="116" bestFit="1" customWidth="1"/>
    <col min="3076" max="3076" width="7.875" style="116" bestFit="1" customWidth="1"/>
    <col min="3077" max="3078" width="0" style="116" hidden="1" customWidth="1"/>
    <col min="3079" max="3326" width="7.875" style="116"/>
    <col min="3327" max="3327" width="35.75" style="116" customWidth="1"/>
    <col min="3328" max="3328" width="0" style="116" hidden="1" customWidth="1"/>
    <col min="3329" max="3330" width="12" style="116" customWidth="1"/>
    <col min="3331" max="3331" width="8" style="116" bestFit="1" customWidth="1"/>
    <col min="3332" max="3332" width="7.875" style="116" bestFit="1" customWidth="1"/>
    <col min="3333" max="3334" width="0" style="116" hidden="1" customWidth="1"/>
    <col min="3335" max="3582" width="7.875" style="116"/>
    <col min="3583" max="3583" width="35.75" style="116" customWidth="1"/>
    <col min="3584" max="3584" width="0" style="116" hidden="1" customWidth="1"/>
    <col min="3585" max="3586" width="12" style="116" customWidth="1"/>
    <col min="3587" max="3587" width="8" style="116" bestFit="1" customWidth="1"/>
    <col min="3588" max="3588" width="7.875" style="116" bestFit="1" customWidth="1"/>
    <col min="3589" max="3590" width="0" style="116" hidden="1" customWidth="1"/>
    <col min="3591" max="3838" width="7.875" style="116"/>
    <col min="3839" max="3839" width="35.75" style="116" customWidth="1"/>
    <col min="3840" max="3840" width="0" style="116" hidden="1" customWidth="1"/>
    <col min="3841" max="3842" width="12" style="116" customWidth="1"/>
    <col min="3843" max="3843" width="8" style="116" bestFit="1" customWidth="1"/>
    <col min="3844" max="3844" width="7.875" style="116" bestFit="1" customWidth="1"/>
    <col min="3845" max="3846" width="0" style="116" hidden="1" customWidth="1"/>
    <col min="3847" max="4094" width="7.875" style="116"/>
    <col min="4095" max="4095" width="35.75" style="116" customWidth="1"/>
    <col min="4096" max="4096" width="0" style="116" hidden="1" customWidth="1"/>
    <col min="4097" max="4098" width="12" style="116" customWidth="1"/>
    <col min="4099" max="4099" width="8" style="116" bestFit="1" customWidth="1"/>
    <col min="4100" max="4100" width="7.875" style="116" bestFit="1" customWidth="1"/>
    <col min="4101" max="4102" width="0" style="116" hidden="1" customWidth="1"/>
    <col min="4103" max="4350" width="7.875" style="116"/>
    <col min="4351" max="4351" width="35.75" style="116" customWidth="1"/>
    <col min="4352" max="4352" width="0" style="116" hidden="1" customWidth="1"/>
    <col min="4353" max="4354" width="12" style="116" customWidth="1"/>
    <col min="4355" max="4355" width="8" style="116" bestFit="1" customWidth="1"/>
    <col min="4356" max="4356" width="7.875" style="116" bestFit="1" customWidth="1"/>
    <col min="4357" max="4358" width="0" style="116" hidden="1" customWidth="1"/>
    <col min="4359" max="4606" width="7.875" style="116"/>
    <col min="4607" max="4607" width="35.75" style="116" customWidth="1"/>
    <col min="4608" max="4608" width="0" style="116" hidden="1" customWidth="1"/>
    <col min="4609" max="4610" width="12" style="116" customWidth="1"/>
    <col min="4611" max="4611" width="8" style="116" bestFit="1" customWidth="1"/>
    <col min="4612" max="4612" width="7.875" style="116" bestFit="1" customWidth="1"/>
    <col min="4613" max="4614" width="0" style="116" hidden="1" customWidth="1"/>
    <col min="4615" max="4862" width="7.875" style="116"/>
    <col min="4863" max="4863" width="35.75" style="116" customWidth="1"/>
    <col min="4864" max="4864" width="0" style="116" hidden="1" customWidth="1"/>
    <col min="4865" max="4866" width="12" style="116" customWidth="1"/>
    <col min="4867" max="4867" width="8" style="116" bestFit="1" customWidth="1"/>
    <col min="4868" max="4868" width="7.875" style="116" bestFit="1" customWidth="1"/>
    <col min="4869" max="4870" width="0" style="116" hidden="1" customWidth="1"/>
    <col min="4871" max="5118" width="7.875" style="116"/>
    <col min="5119" max="5119" width="35.75" style="116" customWidth="1"/>
    <col min="5120" max="5120" width="0" style="116" hidden="1" customWidth="1"/>
    <col min="5121" max="5122" width="12" style="116" customWidth="1"/>
    <col min="5123" max="5123" width="8" style="116" bestFit="1" customWidth="1"/>
    <col min="5124" max="5124" width="7.875" style="116" bestFit="1" customWidth="1"/>
    <col min="5125" max="5126" width="0" style="116" hidden="1" customWidth="1"/>
    <col min="5127" max="5374" width="7.875" style="116"/>
    <col min="5375" max="5375" width="35.75" style="116" customWidth="1"/>
    <col min="5376" max="5376" width="0" style="116" hidden="1" customWidth="1"/>
    <col min="5377" max="5378" width="12" style="116" customWidth="1"/>
    <col min="5379" max="5379" width="8" style="116" bestFit="1" customWidth="1"/>
    <col min="5380" max="5380" width="7.875" style="116" bestFit="1" customWidth="1"/>
    <col min="5381" max="5382" width="0" style="116" hidden="1" customWidth="1"/>
    <col min="5383" max="5630" width="7.875" style="116"/>
    <col min="5631" max="5631" width="35.75" style="116" customWidth="1"/>
    <col min="5632" max="5632" width="0" style="116" hidden="1" customWidth="1"/>
    <col min="5633" max="5634" width="12" style="116" customWidth="1"/>
    <col min="5635" max="5635" width="8" style="116" bestFit="1" customWidth="1"/>
    <col min="5636" max="5636" width="7.875" style="116" bestFit="1" customWidth="1"/>
    <col min="5637" max="5638" width="0" style="116" hidden="1" customWidth="1"/>
    <col min="5639" max="5886" width="7.875" style="116"/>
    <col min="5887" max="5887" width="35.75" style="116" customWidth="1"/>
    <col min="5888" max="5888" width="0" style="116" hidden="1" customWidth="1"/>
    <col min="5889" max="5890" width="12" style="116" customWidth="1"/>
    <col min="5891" max="5891" width="8" style="116" bestFit="1" customWidth="1"/>
    <col min="5892" max="5892" width="7.875" style="116" bestFit="1" customWidth="1"/>
    <col min="5893" max="5894" width="0" style="116" hidden="1" customWidth="1"/>
    <col min="5895" max="6142" width="7.875" style="116"/>
    <col min="6143" max="6143" width="35.75" style="116" customWidth="1"/>
    <col min="6144" max="6144" width="0" style="116" hidden="1" customWidth="1"/>
    <col min="6145" max="6146" width="12" style="116" customWidth="1"/>
    <col min="6147" max="6147" width="8" style="116" bestFit="1" customWidth="1"/>
    <col min="6148" max="6148" width="7.875" style="116" bestFit="1" customWidth="1"/>
    <col min="6149" max="6150" width="0" style="116" hidden="1" customWidth="1"/>
    <col min="6151" max="6398" width="7.875" style="116"/>
    <col min="6399" max="6399" width="35.75" style="116" customWidth="1"/>
    <col min="6400" max="6400" width="0" style="116" hidden="1" customWidth="1"/>
    <col min="6401" max="6402" width="12" style="116" customWidth="1"/>
    <col min="6403" max="6403" width="8" style="116" bestFit="1" customWidth="1"/>
    <col min="6404" max="6404" width="7.875" style="116" bestFit="1" customWidth="1"/>
    <col min="6405" max="6406" width="0" style="116" hidden="1" customWidth="1"/>
    <col min="6407" max="6654" width="7.875" style="116"/>
    <col min="6655" max="6655" width="35.75" style="116" customWidth="1"/>
    <col min="6656" max="6656" width="0" style="116" hidden="1" customWidth="1"/>
    <col min="6657" max="6658" width="12" style="116" customWidth="1"/>
    <col min="6659" max="6659" width="8" style="116" bestFit="1" customWidth="1"/>
    <col min="6660" max="6660" width="7.875" style="116" bestFit="1" customWidth="1"/>
    <col min="6661" max="6662" width="0" style="116" hidden="1" customWidth="1"/>
    <col min="6663" max="6910" width="7.875" style="116"/>
    <col min="6911" max="6911" width="35.75" style="116" customWidth="1"/>
    <col min="6912" max="6912" width="0" style="116" hidden="1" customWidth="1"/>
    <col min="6913" max="6914" width="12" style="116" customWidth="1"/>
    <col min="6915" max="6915" width="8" style="116" bestFit="1" customWidth="1"/>
    <col min="6916" max="6916" width="7.875" style="116" bestFit="1" customWidth="1"/>
    <col min="6917" max="6918" width="0" style="116" hidden="1" customWidth="1"/>
    <col min="6919" max="7166" width="7.875" style="116"/>
    <col min="7167" max="7167" width="35.75" style="116" customWidth="1"/>
    <col min="7168" max="7168" width="0" style="116" hidden="1" customWidth="1"/>
    <col min="7169" max="7170" width="12" style="116" customWidth="1"/>
    <col min="7171" max="7171" width="8" style="116" bestFit="1" customWidth="1"/>
    <col min="7172" max="7172" width="7.875" style="116" bestFit="1" customWidth="1"/>
    <col min="7173" max="7174" width="0" style="116" hidden="1" customWidth="1"/>
    <col min="7175" max="7422" width="7.875" style="116"/>
    <col min="7423" max="7423" width="35.75" style="116" customWidth="1"/>
    <col min="7424" max="7424" width="0" style="116" hidden="1" customWidth="1"/>
    <col min="7425" max="7426" width="12" style="116" customWidth="1"/>
    <col min="7427" max="7427" width="8" style="116" bestFit="1" customWidth="1"/>
    <col min="7428" max="7428" width="7.875" style="116" bestFit="1" customWidth="1"/>
    <col min="7429" max="7430" width="0" style="116" hidden="1" customWidth="1"/>
    <col min="7431" max="7678" width="7.875" style="116"/>
    <col min="7679" max="7679" width="35.75" style="116" customWidth="1"/>
    <col min="7680" max="7680" width="0" style="116" hidden="1" customWidth="1"/>
    <col min="7681" max="7682" width="12" style="116" customWidth="1"/>
    <col min="7683" max="7683" width="8" style="116" bestFit="1" customWidth="1"/>
    <col min="7684" max="7684" width="7.875" style="116" bestFit="1" customWidth="1"/>
    <col min="7685" max="7686" width="0" style="116" hidden="1" customWidth="1"/>
    <col min="7687" max="7934" width="7.875" style="116"/>
    <col min="7935" max="7935" width="35.75" style="116" customWidth="1"/>
    <col min="7936" max="7936" width="0" style="116" hidden="1" customWidth="1"/>
    <col min="7937" max="7938" width="12" style="116" customWidth="1"/>
    <col min="7939" max="7939" width="8" style="116" bestFit="1" customWidth="1"/>
    <col min="7940" max="7940" width="7.875" style="116" bestFit="1" customWidth="1"/>
    <col min="7941" max="7942" width="0" style="116" hidden="1" customWidth="1"/>
    <col min="7943" max="8190" width="7.875" style="116"/>
    <col min="8191" max="8191" width="35.75" style="116" customWidth="1"/>
    <col min="8192" max="8192" width="0" style="116" hidden="1" customWidth="1"/>
    <col min="8193" max="8194" width="12" style="116" customWidth="1"/>
    <col min="8195" max="8195" width="8" style="116" bestFit="1" customWidth="1"/>
    <col min="8196" max="8196" width="7.875" style="116" bestFit="1" customWidth="1"/>
    <col min="8197" max="8198" width="0" style="116" hidden="1" customWidth="1"/>
    <col min="8199" max="8446" width="7.875" style="116"/>
    <col min="8447" max="8447" width="35.75" style="116" customWidth="1"/>
    <col min="8448" max="8448" width="0" style="116" hidden="1" customWidth="1"/>
    <col min="8449" max="8450" width="12" style="116" customWidth="1"/>
    <col min="8451" max="8451" width="8" style="116" bestFit="1" customWidth="1"/>
    <col min="8452" max="8452" width="7.875" style="116" bestFit="1" customWidth="1"/>
    <col min="8453" max="8454" width="0" style="116" hidden="1" customWidth="1"/>
    <col min="8455" max="8702" width="7.875" style="116"/>
    <col min="8703" max="8703" width="35.75" style="116" customWidth="1"/>
    <col min="8704" max="8704" width="0" style="116" hidden="1" customWidth="1"/>
    <col min="8705" max="8706" width="12" style="116" customWidth="1"/>
    <col min="8707" max="8707" width="8" style="116" bestFit="1" customWidth="1"/>
    <col min="8708" max="8708" width="7.875" style="116" bestFit="1" customWidth="1"/>
    <col min="8709" max="8710" width="0" style="116" hidden="1" customWidth="1"/>
    <col min="8711" max="8958" width="7.875" style="116"/>
    <col min="8959" max="8959" width="35.75" style="116" customWidth="1"/>
    <col min="8960" max="8960" width="0" style="116" hidden="1" customWidth="1"/>
    <col min="8961" max="8962" width="12" style="116" customWidth="1"/>
    <col min="8963" max="8963" width="8" style="116" bestFit="1" customWidth="1"/>
    <col min="8964" max="8964" width="7.875" style="116" bestFit="1" customWidth="1"/>
    <col min="8965" max="8966" width="0" style="116" hidden="1" customWidth="1"/>
    <col min="8967" max="9214" width="7.875" style="116"/>
    <col min="9215" max="9215" width="35.75" style="116" customWidth="1"/>
    <col min="9216" max="9216" width="0" style="116" hidden="1" customWidth="1"/>
    <col min="9217" max="9218" width="12" style="116" customWidth="1"/>
    <col min="9219" max="9219" width="8" style="116" bestFit="1" customWidth="1"/>
    <col min="9220" max="9220" width="7.875" style="116" bestFit="1" customWidth="1"/>
    <col min="9221" max="9222" width="0" style="116" hidden="1" customWidth="1"/>
    <col min="9223" max="9470" width="7.875" style="116"/>
    <col min="9471" max="9471" width="35.75" style="116" customWidth="1"/>
    <col min="9472" max="9472" width="0" style="116" hidden="1" customWidth="1"/>
    <col min="9473" max="9474" width="12" style="116" customWidth="1"/>
    <col min="9475" max="9475" width="8" style="116" bestFit="1" customWidth="1"/>
    <col min="9476" max="9476" width="7.875" style="116" bestFit="1" customWidth="1"/>
    <col min="9477" max="9478" width="0" style="116" hidden="1" customWidth="1"/>
    <col min="9479" max="9726" width="7.875" style="116"/>
    <col min="9727" max="9727" width="35.75" style="116" customWidth="1"/>
    <col min="9728" max="9728" width="0" style="116" hidden="1" customWidth="1"/>
    <col min="9729" max="9730" width="12" style="116" customWidth="1"/>
    <col min="9731" max="9731" width="8" style="116" bestFit="1" customWidth="1"/>
    <col min="9732" max="9732" width="7.875" style="116" bestFit="1" customWidth="1"/>
    <col min="9733" max="9734" width="0" style="116" hidden="1" customWidth="1"/>
    <col min="9735" max="9982" width="7.875" style="116"/>
    <col min="9983" max="9983" width="35.75" style="116" customWidth="1"/>
    <col min="9984" max="9984" width="0" style="116" hidden="1" customWidth="1"/>
    <col min="9985" max="9986" width="12" style="116" customWidth="1"/>
    <col min="9987" max="9987" width="8" style="116" bestFit="1" customWidth="1"/>
    <col min="9988" max="9988" width="7.875" style="116" bestFit="1" customWidth="1"/>
    <col min="9989" max="9990" width="0" style="116" hidden="1" customWidth="1"/>
    <col min="9991" max="10238" width="7.875" style="116"/>
    <col min="10239" max="10239" width="35.75" style="116" customWidth="1"/>
    <col min="10240" max="10240" width="0" style="116" hidden="1" customWidth="1"/>
    <col min="10241" max="10242" width="12" style="116" customWidth="1"/>
    <col min="10243" max="10243" width="8" style="116" bestFit="1" customWidth="1"/>
    <col min="10244" max="10244" width="7.875" style="116" bestFit="1" customWidth="1"/>
    <col min="10245" max="10246" width="0" style="116" hidden="1" customWidth="1"/>
    <col min="10247" max="10494" width="7.875" style="116"/>
    <col min="10495" max="10495" width="35.75" style="116" customWidth="1"/>
    <col min="10496" max="10496" width="0" style="116" hidden="1" customWidth="1"/>
    <col min="10497" max="10498" width="12" style="116" customWidth="1"/>
    <col min="10499" max="10499" width="8" style="116" bestFit="1" customWidth="1"/>
    <col min="10500" max="10500" width="7.875" style="116" bestFit="1" customWidth="1"/>
    <col min="10501" max="10502" width="0" style="116" hidden="1" customWidth="1"/>
    <col min="10503" max="10750" width="7.875" style="116"/>
    <col min="10751" max="10751" width="35.75" style="116" customWidth="1"/>
    <col min="10752" max="10752" width="0" style="116" hidden="1" customWidth="1"/>
    <col min="10753" max="10754" width="12" style="116" customWidth="1"/>
    <col min="10755" max="10755" width="8" style="116" bestFit="1" customWidth="1"/>
    <col min="10756" max="10756" width="7.875" style="116" bestFit="1" customWidth="1"/>
    <col min="10757" max="10758" width="0" style="116" hidden="1" customWidth="1"/>
    <col min="10759" max="11006" width="7.875" style="116"/>
    <col min="11007" max="11007" width="35.75" style="116" customWidth="1"/>
    <col min="11008" max="11008" width="0" style="116" hidden="1" customWidth="1"/>
    <col min="11009" max="11010" width="12" style="116" customWidth="1"/>
    <col min="11011" max="11011" width="8" style="116" bestFit="1" customWidth="1"/>
    <col min="11012" max="11012" width="7.875" style="116" bestFit="1" customWidth="1"/>
    <col min="11013" max="11014" width="0" style="116" hidden="1" customWidth="1"/>
    <col min="11015" max="11262" width="7.875" style="116"/>
    <col min="11263" max="11263" width="35.75" style="116" customWidth="1"/>
    <col min="11264" max="11264" width="0" style="116" hidden="1" customWidth="1"/>
    <col min="11265" max="11266" width="12" style="116" customWidth="1"/>
    <col min="11267" max="11267" width="8" style="116" bestFit="1" customWidth="1"/>
    <col min="11268" max="11268" width="7.875" style="116" bestFit="1" customWidth="1"/>
    <col min="11269" max="11270" width="0" style="116" hidden="1" customWidth="1"/>
    <col min="11271" max="11518" width="7.875" style="116"/>
    <col min="11519" max="11519" width="35.75" style="116" customWidth="1"/>
    <col min="11520" max="11520" width="0" style="116" hidden="1" customWidth="1"/>
    <col min="11521" max="11522" width="12" style="116" customWidth="1"/>
    <col min="11523" max="11523" width="8" style="116" bestFit="1" customWidth="1"/>
    <col min="11524" max="11524" width="7.875" style="116" bestFit="1" customWidth="1"/>
    <col min="11525" max="11526" width="0" style="116" hidden="1" customWidth="1"/>
    <col min="11527" max="11774" width="7.875" style="116"/>
    <col min="11775" max="11775" width="35.75" style="116" customWidth="1"/>
    <col min="11776" max="11776" width="0" style="116" hidden="1" customWidth="1"/>
    <col min="11777" max="11778" width="12" style="116" customWidth="1"/>
    <col min="11779" max="11779" width="8" style="116" bestFit="1" customWidth="1"/>
    <col min="11780" max="11780" width="7.875" style="116" bestFit="1" customWidth="1"/>
    <col min="11781" max="11782" width="0" style="116" hidden="1" customWidth="1"/>
    <col min="11783" max="12030" width="7.875" style="116"/>
    <col min="12031" max="12031" width="35.75" style="116" customWidth="1"/>
    <col min="12032" max="12032" width="0" style="116" hidden="1" customWidth="1"/>
    <col min="12033" max="12034" width="12" style="116" customWidth="1"/>
    <col min="12035" max="12035" width="8" style="116" bestFit="1" customWidth="1"/>
    <col min="12036" max="12036" width="7.875" style="116" bestFit="1" customWidth="1"/>
    <col min="12037" max="12038" width="0" style="116" hidden="1" customWidth="1"/>
    <col min="12039" max="12286" width="7.875" style="116"/>
    <col min="12287" max="12287" width="35.75" style="116" customWidth="1"/>
    <col min="12288" max="12288" width="0" style="116" hidden="1" customWidth="1"/>
    <col min="12289" max="12290" width="12" style="116" customWidth="1"/>
    <col min="12291" max="12291" width="8" style="116" bestFit="1" customWidth="1"/>
    <col min="12292" max="12292" width="7.875" style="116" bestFit="1" customWidth="1"/>
    <col min="12293" max="12294" width="0" style="116" hidden="1" customWidth="1"/>
    <col min="12295" max="12542" width="7.875" style="116"/>
    <col min="12543" max="12543" width="35.75" style="116" customWidth="1"/>
    <col min="12544" max="12544" width="0" style="116" hidden="1" customWidth="1"/>
    <col min="12545" max="12546" width="12" style="116" customWidth="1"/>
    <col min="12547" max="12547" width="8" style="116" bestFit="1" customWidth="1"/>
    <col min="12548" max="12548" width="7.875" style="116" bestFit="1" customWidth="1"/>
    <col min="12549" max="12550" width="0" style="116" hidden="1" customWidth="1"/>
    <col min="12551" max="12798" width="7.875" style="116"/>
    <col min="12799" max="12799" width="35.75" style="116" customWidth="1"/>
    <col min="12800" max="12800" width="0" style="116" hidden="1" customWidth="1"/>
    <col min="12801" max="12802" width="12" style="116" customWidth="1"/>
    <col min="12803" max="12803" width="8" style="116" bestFit="1" customWidth="1"/>
    <col min="12804" max="12804" width="7.875" style="116" bestFit="1" customWidth="1"/>
    <col min="12805" max="12806" width="0" style="116" hidden="1" customWidth="1"/>
    <col min="12807" max="13054" width="7.875" style="116"/>
    <col min="13055" max="13055" width="35.75" style="116" customWidth="1"/>
    <col min="13056" max="13056" width="0" style="116" hidden="1" customWidth="1"/>
    <col min="13057" max="13058" width="12" style="116" customWidth="1"/>
    <col min="13059" max="13059" width="8" style="116" bestFit="1" customWidth="1"/>
    <col min="13060" max="13060" width="7.875" style="116" bestFit="1" customWidth="1"/>
    <col min="13061" max="13062" width="0" style="116" hidden="1" customWidth="1"/>
    <col min="13063" max="13310" width="7.875" style="116"/>
    <col min="13311" max="13311" width="35.75" style="116" customWidth="1"/>
    <col min="13312" max="13312" width="0" style="116" hidden="1" customWidth="1"/>
    <col min="13313" max="13314" width="12" style="116" customWidth="1"/>
    <col min="13315" max="13315" width="8" style="116" bestFit="1" customWidth="1"/>
    <col min="13316" max="13316" width="7.875" style="116" bestFit="1" customWidth="1"/>
    <col min="13317" max="13318" width="0" style="116" hidden="1" customWidth="1"/>
    <col min="13319" max="13566" width="7.875" style="116"/>
    <col min="13567" max="13567" width="35.75" style="116" customWidth="1"/>
    <col min="13568" max="13568" width="0" style="116" hidden="1" customWidth="1"/>
    <col min="13569" max="13570" width="12" style="116" customWidth="1"/>
    <col min="13571" max="13571" width="8" style="116" bestFit="1" customWidth="1"/>
    <col min="13572" max="13572" width="7.875" style="116" bestFit="1" customWidth="1"/>
    <col min="13573" max="13574" width="0" style="116" hidden="1" customWidth="1"/>
    <col min="13575" max="13822" width="7.875" style="116"/>
    <col min="13823" max="13823" width="35.75" style="116" customWidth="1"/>
    <col min="13824" max="13824" width="0" style="116" hidden="1" customWidth="1"/>
    <col min="13825" max="13826" width="12" style="116" customWidth="1"/>
    <col min="13827" max="13827" width="8" style="116" bestFit="1" customWidth="1"/>
    <col min="13828" max="13828" width="7.875" style="116" bestFit="1" customWidth="1"/>
    <col min="13829" max="13830" width="0" style="116" hidden="1" customWidth="1"/>
    <col min="13831" max="14078" width="7.875" style="116"/>
    <col min="14079" max="14079" width="35.75" style="116" customWidth="1"/>
    <col min="14080" max="14080" width="0" style="116" hidden="1" customWidth="1"/>
    <col min="14081" max="14082" width="12" style="116" customWidth="1"/>
    <col min="14083" max="14083" width="8" style="116" bestFit="1" customWidth="1"/>
    <col min="14084" max="14084" width="7.875" style="116" bestFit="1" customWidth="1"/>
    <col min="14085" max="14086" width="0" style="116" hidden="1" customWidth="1"/>
    <col min="14087" max="14334" width="7.875" style="116"/>
    <col min="14335" max="14335" width="35.75" style="116" customWidth="1"/>
    <col min="14336" max="14336" width="0" style="116" hidden="1" customWidth="1"/>
    <col min="14337" max="14338" width="12" style="116" customWidth="1"/>
    <col min="14339" max="14339" width="8" style="116" bestFit="1" customWidth="1"/>
    <col min="14340" max="14340" width="7.875" style="116" bestFit="1" customWidth="1"/>
    <col min="14341" max="14342" width="0" style="116" hidden="1" customWidth="1"/>
    <col min="14343" max="14590" width="7.875" style="116"/>
    <col min="14591" max="14591" width="35.75" style="116" customWidth="1"/>
    <col min="14592" max="14592" width="0" style="116" hidden="1" customWidth="1"/>
    <col min="14593" max="14594" width="12" style="116" customWidth="1"/>
    <col min="14595" max="14595" width="8" style="116" bestFit="1" customWidth="1"/>
    <col min="14596" max="14596" width="7.875" style="116" bestFit="1" customWidth="1"/>
    <col min="14597" max="14598" width="0" style="116" hidden="1" customWidth="1"/>
    <col min="14599" max="14846" width="7.875" style="116"/>
    <col min="14847" max="14847" width="35.75" style="116" customWidth="1"/>
    <col min="14848" max="14848" width="0" style="116" hidden="1" customWidth="1"/>
    <col min="14849" max="14850" width="12" style="116" customWidth="1"/>
    <col min="14851" max="14851" width="8" style="116" bestFit="1" customWidth="1"/>
    <col min="14852" max="14852" width="7.875" style="116" bestFit="1" customWidth="1"/>
    <col min="14853" max="14854" width="0" style="116" hidden="1" customWidth="1"/>
    <col min="14855" max="15102" width="7.875" style="116"/>
    <col min="15103" max="15103" width="35.75" style="116" customWidth="1"/>
    <col min="15104" max="15104" width="0" style="116" hidden="1" customWidth="1"/>
    <col min="15105" max="15106" width="12" style="116" customWidth="1"/>
    <col min="15107" max="15107" width="8" style="116" bestFit="1" customWidth="1"/>
    <col min="15108" max="15108" width="7.875" style="116" bestFit="1" customWidth="1"/>
    <col min="15109" max="15110" width="0" style="116" hidden="1" customWidth="1"/>
    <col min="15111" max="15358" width="7.875" style="116"/>
    <col min="15359" max="15359" width="35.75" style="116" customWidth="1"/>
    <col min="15360" max="15360" width="0" style="116" hidden="1" customWidth="1"/>
    <col min="15361" max="15362" width="12" style="116" customWidth="1"/>
    <col min="15363" max="15363" width="8" style="116" bestFit="1" customWidth="1"/>
    <col min="15364" max="15364" width="7.875" style="116" bestFit="1" customWidth="1"/>
    <col min="15365" max="15366" width="0" style="116" hidden="1" customWidth="1"/>
    <col min="15367" max="15614" width="7.875" style="116"/>
    <col min="15615" max="15615" width="35.75" style="116" customWidth="1"/>
    <col min="15616" max="15616" width="0" style="116" hidden="1" customWidth="1"/>
    <col min="15617" max="15618" width="12" style="116" customWidth="1"/>
    <col min="15619" max="15619" width="8" style="116" bestFit="1" customWidth="1"/>
    <col min="15620" max="15620" width="7.875" style="116" bestFit="1" customWidth="1"/>
    <col min="15621" max="15622" width="0" style="116" hidden="1" customWidth="1"/>
    <col min="15623" max="15870" width="7.875" style="116"/>
    <col min="15871" max="15871" width="35.75" style="116" customWidth="1"/>
    <col min="15872" max="15872" width="0" style="116" hidden="1" customWidth="1"/>
    <col min="15873" max="15874" width="12" style="116" customWidth="1"/>
    <col min="15875" max="15875" width="8" style="116" bestFit="1" customWidth="1"/>
    <col min="15876" max="15876" width="7.875" style="116" bestFit="1" customWidth="1"/>
    <col min="15877" max="15878" width="0" style="116" hidden="1" customWidth="1"/>
    <col min="15879" max="16126" width="7.875" style="116"/>
    <col min="16127" max="16127" width="35.75" style="116" customWidth="1"/>
    <col min="16128" max="16128" width="0" style="116" hidden="1" customWidth="1"/>
    <col min="16129" max="16130" width="12" style="116" customWidth="1"/>
    <col min="16131" max="16131" width="8" style="116" bestFit="1" customWidth="1"/>
    <col min="16132" max="16132" width="7.875" style="116" bestFit="1" customWidth="1"/>
    <col min="16133" max="16134" width="0" style="116" hidden="1" customWidth="1"/>
    <col min="16135" max="16384" width="7.875" style="116"/>
  </cols>
  <sheetData>
    <row r="1" spans="1:5" ht="27" customHeight="1">
      <c r="A1" s="139" t="s">
        <v>129</v>
      </c>
      <c r="B1" s="115"/>
    </row>
    <row r="2" spans="1:5" ht="39.950000000000003" customHeight="1">
      <c r="A2" s="117" t="s">
        <v>111</v>
      </c>
      <c r="B2" s="118"/>
    </row>
    <row r="3" spans="1:5" s="120" customFormat="1" ht="18.75" customHeight="1">
      <c r="A3" s="119"/>
      <c r="B3" s="78" t="s">
        <v>49</v>
      </c>
    </row>
    <row r="4" spans="1:5" s="123" customFormat="1" ht="53.25" customHeight="1">
      <c r="A4" s="121" t="s">
        <v>69</v>
      </c>
      <c r="B4" s="111" t="s">
        <v>99</v>
      </c>
      <c r="C4" s="122"/>
    </row>
    <row r="5" spans="1:5" s="126" customFormat="1" ht="53.25" customHeight="1">
      <c r="A5" s="124"/>
      <c r="B5" s="124"/>
      <c r="C5" s="125"/>
    </row>
    <row r="6" spans="1:5" s="120" customFormat="1" ht="53.25" customHeight="1">
      <c r="A6" s="124"/>
      <c r="B6" s="124"/>
      <c r="C6" s="127"/>
      <c r="E6" s="120">
        <v>988753</v>
      </c>
    </row>
    <row r="7" spans="1:5" s="120" customFormat="1" ht="53.25" customHeight="1">
      <c r="A7" s="124"/>
      <c r="B7" s="124"/>
      <c r="C7" s="127"/>
      <c r="E7" s="120">
        <v>822672</v>
      </c>
    </row>
    <row r="8" spans="1:5" s="131" customFormat="1" ht="53.25" customHeight="1">
      <c r="A8" s="128" t="s">
        <v>34</v>
      </c>
      <c r="B8" s="129"/>
      <c r="C8" s="130"/>
    </row>
    <row r="9" spans="1:5" ht="31.5" customHeight="1">
      <c r="A9" s="205" t="s">
        <v>988</v>
      </c>
      <c r="B9" s="205"/>
    </row>
  </sheetData>
  <mergeCells count="1">
    <mergeCell ref="A9:B9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E24"/>
  <sheetViews>
    <sheetView topLeftCell="A10" workbookViewId="0">
      <selection activeCell="D21" sqref="D21"/>
    </sheetView>
  </sheetViews>
  <sheetFormatPr defaultRowHeight="15.75"/>
  <cols>
    <col min="1" max="1" width="17.125" style="59" customWidth="1"/>
    <col min="2" max="2" width="36.875" style="59" customWidth="1"/>
    <col min="3" max="3" width="17.25" style="166" customWidth="1"/>
    <col min="4" max="16384" width="9" style="59"/>
  </cols>
  <sheetData>
    <row r="1" spans="1:5" ht="22.5" customHeight="1">
      <c r="A1" s="62" t="s">
        <v>130</v>
      </c>
    </row>
    <row r="2" spans="1:5" ht="24.75" customHeight="1">
      <c r="A2" s="196" t="s">
        <v>113</v>
      </c>
      <c r="B2" s="197"/>
      <c r="C2" s="197"/>
    </row>
    <row r="3" spans="1:5" s="62" customFormat="1" ht="24" customHeight="1">
      <c r="C3" s="167" t="s">
        <v>33</v>
      </c>
    </row>
    <row r="4" spans="1:5" s="68" customFormat="1" ht="33" customHeight="1">
      <c r="A4" s="71" t="s">
        <v>35</v>
      </c>
      <c r="B4" s="71" t="s">
        <v>36</v>
      </c>
      <c r="C4" s="75" t="s">
        <v>37</v>
      </c>
    </row>
    <row r="5" spans="1:5" s="68" customFormat="1" ht="24.75" customHeight="1">
      <c r="A5" s="71">
        <v>102</v>
      </c>
      <c r="B5" s="66" t="s">
        <v>59</v>
      </c>
      <c r="C5" s="75">
        <f>SUM(C6,C9,C12,C16,C20)</f>
        <v>115694</v>
      </c>
    </row>
    <row r="6" spans="1:5" s="99" customFormat="1" ht="24.75" customHeight="1">
      <c r="A6" s="71">
        <v>10203</v>
      </c>
      <c r="B6" s="176" t="s">
        <v>966</v>
      </c>
      <c r="C6" s="183">
        <v>9285</v>
      </c>
    </row>
    <row r="7" spans="1:5" s="100" customFormat="1" ht="24.75" customHeight="1">
      <c r="A7" s="69">
        <v>1020301</v>
      </c>
      <c r="B7" s="177" t="s">
        <v>963</v>
      </c>
      <c r="C7" s="179">
        <v>9078</v>
      </c>
      <c r="E7" s="101"/>
    </row>
    <row r="8" spans="1:5" s="62" customFormat="1" ht="24.75" customHeight="1">
      <c r="A8" s="69">
        <v>1020303</v>
      </c>
      <c r="B8" s="177" t="s">
        <v>964</v>
      </c>
      <c r="C8" s="179">
        <v>207</v>
      </c>
    </row>
    <row r="9" spans="1:5" s="68" customFormat="1" ht="24.75" customHeight="1">
      <c r="A9" s="71">
        <v>10205</v>
      </c>
      <c r="B9" s="178" t="s">
        <v>967</v>
      </c>
      <c r="C9" s="183">
        <v>444</v>
      </c>
    </row>
    <row r="10" spans="1:5" s="62" customFormat="1" ht="24.75" customHeight="1">
      <c r="A10" s="69">
        <v>1020501</v>
      </c>
      <c r="B10" s="177" t="s">
        <v>963</v>
      </c>
      <c r="C10" s="179">
        <v>436</v>
      </c>
      <c r="E10" s="70"/>
    </row>
    <row r="11" spans="1:5" s="62" customFormat="1" ht="24.75" customHeight="1">
      <c r="A11" s="69">
        <v>1020503</v>
      </c>
      <c r="B11" s="177" t="s">
        <v>964</v>
      </c>
      <c r="C11" s="179">
        <v>8</v>
      </c>
    </row>
    <row r="12" spans="1:5" s="68" customFormat="1" ht="24.75" customHeight="1">
      <c r="A12" s="71">
        <v>10212</v>
      </c>
      <c r="B12" s="176" t="s">
        <v>968</v>
      </c>
      <c r="C12" s="183">
        <v>34860</v>
      </c>
    </row>
    <row r="13" spans="1:5" s="62" customFormat="1" ht="24.75" customHeight="1">
      <c r="A13" s="69">
        <v>1021201</v>
      </c>
      <c r="B13" s="177" t="s">
        <v>963</v>
      </c>
      <c r="C13" s="179">
        <v>9720</v>
      </c>
      <c r="E13" s="70"/>
    </row>
    <row r="14" spans="1:5" s="62" customFormat="1" ht="24.75" customHeight="1">
      <c r="A14" s="69">
        <v>1021202</v>
      </c>
      <c r="B14" s="177" t="s">
        <v>965</v>
      </c>
      <c r="C14" s="179">
        <v>24840</v>
      </c>
    </row>
    <row r="15" spans="1:5" s="68" customFormat="1" ht="24.75" customHeight="1">
      <c r="A15" s="168">
        <v>1021203</v>
      </c>
      <c r="B15" s="177" t="s">
        <v>964</v>
      </c>
      <c r="C15" s="179">
        <v>300</v>
      </c>
    </row>
    <row r="16" spans="1:5" s="62" customFormat="1" ht="24.75" customHeight="1">
      <c r="A16" s="71">
        <v>10210</v>
      </c>
      <c r="B16" s="176" t="s">
        <v>969</v>
      </c>
      <c r="C16" s="183">
        <v>14170</v>
      </c>
      <c r="E16" s="70"/>
    </row>
    <row r="17" spans="1:5" s="62" customFormat="1" ht="24.75" customHeight="1">
      <c r="A17" s="69">
        <v>1021001</v>
      </c>
      <c r="B17" s="177" t="s">
        <v>963</v>
      </c>
      <c r="C17" s="179">
        <v>2802</v>
      </c>
    </row>
    <row r="18" spans="1:5" s="68" customFormat="1" ht="24.75" customHeight="1">
      <c r="A18" s="168">
        <v>1021002</v>
      </c>
      <c r="B18" s="177" t="s">
        <v>965</v>
      </c>
      <c r="C18" s="179">
        <v>10833</v>
      </c>
    </row>
    <row r="19" spans="1:5" s="62" customFormat="1" ht="24.75" customHeight="1">
      <c r="A19" s="69">
        <v>1021003</v>
      </c>
      <c r="B19" s="177" t="s">
        <v>964</v>
      </c>
      <c r="C19" s="179">
        <v>527</v>
      </c>
      <c r="E19" s="70"/>
    </row>
    <row r="20" spans="1:5" s="62" customFormat="1" ht="24.75" customHeight="1">
      <c r="A20" s="71">
        <v>10211</v>
      </c>
      <c r="B20" s="176" t="s">
        <v>970</v>
      </c>
      <c r="C20" s="183">
        <v>56935</v>
      </c>
      <c r="E20" s="70"/>
    </row>
    <row r="21" spans="1:5" s="62" customFormat="1" ht="24.75" customHeight="1">
      <c r="A21" s="69">
        <v>1021101</v>
      </c>
      <c r="B21" s="177" t="s">
        <v>963</v>
      </c>
      <c r="C21" s="179">
        <v>54725</v>
      </c>
      <c r="E21" s="70"/>
    </row>
    <row r="22" spans="1:5" s="62" customFormat="1" ht="24.75" customHeight="1">
      <c r="A22" s="69">
        <v>1021102</v>
      </c>
      <c r="B22" s="177" t="s">
        <v>965</v>
      </c>
      <c r="C22" s="179">
        <v>2000</v>
      </c>
      <c r="E22" s="70"/>
    </row>
    <row r="23" spans="1:5" s="62" customFormat="1" ht="24.75" customHeight="1">
      <c r="A23" s="69">
        <v>1021103</v>
      </c>
      <c r="B23" s="177" t="s">
        <v>964</v>
      </c>
      <c r="C23" s="179">
        <v>210</v>
      </c>
      <c r="E23" s="70"/>
    </row>
    <row r="24" spans="1:5" s="68" customFormat="1" ht="24.75" customHeight="1">
      <c r="A24" s="198" t="s">
        <v>34</v>
      </c>
      <c r="B24" s="199"/>
      <c r="C24" s="75">
        <f>SUM(C6,C9,C12,C16,C20)</f>
        <v>115694</v>
      </c>
    </row>
  </sheetData>
  <mergeCells count="2">
    <mergeCell ref="A2:C2"/>
    <mergeCell ref="A24:B24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B22" sqref="B22"/>
    </sheetView>
  </sheetViews>
  <sheetFormatPr defaultColWidth="7" defaultRowHeight="15"/>
  <cols>
    <col min="1" max="1" width="43.375" style="4" customWidth="1"/>
    <col min="2" max="2" width="43.375" style="150" customWidth="1"/>
    <col min="3" max="16384" width="7" style="24"/>
  </cols>
  <sheetData>
    <row r="1" spans="1:2" ht="29.25" customHeight="1">
      <c r="A1" s="23" t="s">
        <v>31</v>
      </c>
    </row>
    <row r="2" spans="1:2" ht="28.5" customHeight="1">
      <c r="A2" s="191" t="s">
        <v>94</v>
      </c>
      <c r="B2" s="192"/>
    </row>
    <row r="3" spans="1:2" s="3" customFormat="1" ht="21.75" customHeight="1">
      <c r="A3" s="4"/>
      <c r="B3" s="151" t="s">
        <v>17</v>
      </c>
    </row>
    <row r="4" spans="1:2" s="3" customFormat="1" ht="39" customHeight="1">
      <c r="A4" s="16" t="s">
        <v>80</v>
      </c>
      <c r="B4" s="31" t="s">
        <v>32</v>
      </c>
    </row>
    <row r="5" spans="1:2" s="4" customFormat="1" ht="22.5" customHeight="1">
      <c r="A5" s="132" t="s">
        <v>81</v>
      </c>
      <c r="B5" s="84">
        <f>SUM(B6:B23)</f>
        <v>257225</v>
      </c>
    </row>
    <row r="6" spans="1:2" s="51" customFormat="1" ht="22.5" customHeight="1">
      <c r="A6" s="15" t="s">
        <v>151</v>
      </c>
      <c r="B6" s="84">
        <v>22400</v>
      </c>
    </row>
    <row r="7" spans="1:2" s="55" customFormat="1" ht="22.5" customHeight="1">
      <c r="A7" s="15" t="s">
        <v>153</v>
      </c>
      <c r="B7" s="84">
        <v>12957</v>
      </c>
    </row>
    <row r="8" spans="1:2" s="55" customFormat="1" ht="22.5" customHeight="1">
      <c r="A8" s="15" t="s">
        <v>155</v>
      </c>
      <c r="B8" s="84">
        <v>74362</v>
      </c>
    </row>
    <row r="9" spans="1:2" s="55" customFormat="1" ht="22.5" customHeight="1">
      <c r="A9" s="15" t="s">
        <v>157</v>
      </c>
      <c r="B9" s="84">
        <v>1676</v>
      </c>
    </row>
    <row r="10" spans="1:2" s="55" customFormat="1" ht="22.5" customHeight="1">
      <c r="A10" s="15" t="s">
        <v>159</v>
      </c>
      <c r="B10" s="84">
        <v>1696</v>
      </c>
    </row>
    <row r="11" spans="1:2" s="55" customFormat="1" ht="22.5" customHeight="1">
      <c r="A11" s="15" t="s">
        <v>160</v>
      </c>
      <c r="B11" s="84">
        <v>40628</v>
      </c>
    </row>
    <row r="12" spans="1:2" s="55" customFormat="1" ht="22.5" customHeight="1">
      <c r="A12" s="15" t="s">
        <v>162</v>
      </c>
      <c r="B12" s="84">
        <v>38257</v>
      </c>
    </row>
    <row r="13" spans="1:2" s="55" customFormat="1" ht="22.5" customHeight="1">
      <c r="A13" s="15" t="s">
        <v>164</v>
      </c>
      <c r="B13" s="84">
        <v>10106</v>
      </c>
    </row>
    <row r="14" spans="1:2" s="55" customFormat="1" ht="22.5" customHeight="1">
      <c r="A14" s="15" t="s">
        <v>166</v>
      </c>
      <c r="B14" s="84">
        <v>11255</v>
      </c>
    </row>
    <row r="15" spans="1:2" s="55" customFormat="1" ht="22.5" customHeight="1">
      <c r="A15" s="15" t="s">
        <v>168</v>
      </c>
      <c r="B15" s="84">
        <v>22460</v>
      </c>
    </row>
    <row r="16" spans="1:2" s="55" customFormat="1" ht="22.5" customHeight="1">
      <c r="A16" s="15" t="s">
        <v>170</v>
      </c>
      <c r="B16" s="84">
        <v>2967</v>
      </c>
    </row>
    <row r="17" spans="1:2" s="55" customFormat="1" ht="22.5" customHeight="1">
      <c r="A17" s="15" t="s">
        <v>172</v>
      </c>
      <c r="B17" s="84">
        <v>332</v>
      </c>
    </row>
    <row r="18" spans="1:2" s="55" customFormat="1" ht="22.5" customHeight="1">
      <c r="A18" s="15" t="s">
        <v>174</v>
      </c>
      <c r="B18" s="84">
        <v>160</v>
      </c>
    </row>
    <row r="19" spans="1:2" s="55" customFormat="1" ht="22.5" customHeight="1">
      <c r="A19" s="15" t="s">
        <v>176</v>
      </c>
      <c r="B19" s="84">
        <v>2903</v>
      </c>
    </row>
    <row r="20" spans="1:2" s="55" customFormat="1" ht="22.5" customHeight="1">
      <c r="A20" s="15" t="s">
        <v>178</v>
      </c>
      <c r="B20" s="84">
        <v>6326</v>
      </c>
    </row>
    <row r="21" spans="1:2" s="55" customFormat="1" ht="22.5" customHeight="1">
      <c r="A21" s="15" t="s">
        <v>180</v>
      </c>
      <c r="B21" s="84">
        <v>327</v>
      </c>
    </row>
    <row r="22" spans="1:2" s="55" customFormat="1" ht="22.5" customHeight="1">
      <c r="A22" s="15" t="s">
        <v>182</v>
      </c>
      <c r="B22" s="84">
        <v>2500</v>
      </c>
    </row>
    <row r="23" spans="1:2" s="55" customFormat="1" ht="22.5" customHeight="1">
      <c r="A23" s="15" t="s">
        <v>184</v>
      </c>
      <c r="B23" s="84">
        <v>5913</v>
      </c>
    </row>
    <row r="24" spans="1:2" s="3" customFormat="1" ht="22.5" customHeight="1">
      <c r="A24" s="132" t="s">
        <v>82</v>
      </c>
      <c r="B24" s="152"/>
    </row>
    <row r="25" spans="1:2" s="3" customFormat="1" ht="22.5" customHeight="1">
      <c r="A25" s="15" t="s">
        <v>83</v>
      </c>
      <c r="B25" s="152"/>
    </row>
    <row r="26" spans="1:2" s="3" customFormat="1" ht="22.5" customHeight="1">
      <c r="A26" s="15" t="s">
        <v>84</v>
      </c>
      <c r="B26" s="152"/>
    </row>
    <row r="27" spans="1:2" s="3" customFormat="1" ht="22.5" customHeight="1">
      <c r="A27" s="58" t="s">
        <v>70</v>
      </c>
      <c r="B27" s="152"/>
    </row>
    <row r="28" spans="1:2" s="3" customFormat="1" ht="22.5" customHeight="1">
      <c r="A28" s="58" t="s">
        <v>85</v>
      </c>
      <c r="B28" s="152"/>
    </row>
    <row r="29" spans="1:2" s="3" customFormat="1" ht="22.5" customHeight="1">
      <c r="A29" s="15" t="s">
        <v>4</v>
      </c>
      <c r="B29" s="152"/>
    </row>
    <row r="30" spans="1:2" s="3" customFormat="1" ht="22.5" customHeight="1">
      <c r="A30" s="114" t="s">
        <v>9</v>
      </c>
      <c r="B30" s="31">
        <f>B5+B24</f>
        <v>257225</v>
      </c>
    </row>
    <row r="31" spans="1:2" ht="19.5" customHeight="1"/>
    <row r="32" spans="1: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35"/>
  <sheetViews>
    <sheetView workbookViewId="0">
      <selection activeCell="AB13" sqref="AB13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4" hidden="1" customWidth="1"/>
    <col min="6" max="6" width="8.125" style="24" hidden="1" customWidth="1"/>
    <col min="7" max="7" width="9.625" style="25" hidden="1" customWidth="1"/>
    <col min="8" max="8" width="17.5" style="25" hidden="1" customWidth="1"/>
    <col min="9" max="9" width="12.5" style="26" hidden="1" customWidth="1"/>
    <col min="10" max="10" width="7" style="27" hidden="1" customWidth="1"/>
    <col min="11" max="12" width="7" style="24" hidden="1" customWidth="1"/>
    <col min="13" max="13" width="13.875" style="24" hidden="1" customWidth="1"/>
    <col min="14" max="14" width="7.875" style="24" hidden="1" customWidth="1"/>
    <col min="15" max="15" width="9.5" style="24" hidden="1" customWidth="1"/>
    <col min="16" max="16" width="6.875" style="24" hidden="1" customWidth="1"/>
    <col min="17" max="17" width="9" style="24" hidden="1" customWidth="1"/>
    <col min="18" max="18" width="5.875" style="24" hidden="1" customWidth="1"/>
    <col min="19" max="19" width="5.25" style="24" hidden="1" customWidth="1"/>
    <col min="20" max="20" width="6.5" style="24" hidden="1" customWidth="1"/>
    <col min="21" max="22" width="7" style="24" hidden="1" customWidth="1"/>
    <col min="23" max="23" width="10.625" style="24" hidden="1" customWidth="1"/>
    <col min="24" max="24" width="10.5" style="24" hidden="1" customWidth="1"/>
    <col min="25" max="25" width="7" style="24" hidden="1" customWidth="1"/>
    <col min="26" max="16384" width="7" style="24"/>
  </cols>
  <sheetData>
    <row r="1" spans="1:25" ht="21.75" customHeight="1">
      <c r="A1" s="23" t="s">
        <v>131</v>
      </c>
    </row>
    <row r="2" spans="1:25" ht="23.25">
      <c r="A2" s="191" t="s">
        <v>112</v>
      </c>
      <c r="B2" s="193"/>
      <c r="C2" s="192"/>
      <c r="G2" s="24"/>
      <c r="H2" s="24"/>
      <c r="I2" s="24"/>
    </row>
    <row r="3" spans="1:25" s="3" customFormat="1" ht="21" customHeight="1">
      <c r="A3" s="4"/>
      <c r="C3" s="28" t="s">
        <v>17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29" t="s">
        <v>18</v>
      </c>
      <c r="B4" s="30" t="s">
        <v>19</v>
      </c>
      <c r="C4" s="31" t="s">
        <v>32</v>
      </c>
      <c r="G4" s="32" t="s">
        <v>20</v>
      </c>
      <c r="H4" s="32" t="s">
        <v>21</v>
      </c>
      <c r="I4" s="32" t="s">
        <v>22</v>
      </c>
      <c r="J4" s="2"/>
      <c r="M4" s="32" t="s">
        <v>20</v>
      </c>
      <c r="N4" s="33" t="s">
        <v>21</v>
      </c>
      <c r="O4" s="32" t="s">
        <v>22</v>
      </c>
    </row>
    <row r="5" spans="1:25" s="3" customFormat="1" ht="26.25" customHeight="1">
      <c r="A5" s="180">
        <v>209</v>
      </c>
      <c r="B5" s="34" t="s">
        <v>58</v>
      </c>
      <c r="C5" s="31">
        <f>SUM(C6,C8,C11,C14,C17)</f>
        <v>104805</v>
      </c>
      <c r="D5" s="35">
        <v>105429</v>
      </c>
      <c r="E5" s="36">
        <v>595734.14</v>
      </c>
      <c r="F5" s="3">
        <f>104401+13602</f>
        <v>118003</v>
      </c>
      <c r="G5" s="37" t="s">
        <v>8</v>
      </c>
      <c r="H5" s="37" t="s">
        <v>23</v>
      </c>
      <c r="I5" s="38">
        <v>596221.15</v>
      </c>
      <c r="J5" s="2">
        <f t="shared" ref="J5:J13" si="0">G5-A5</f>
        <v>-8</v>
      </c>
      <c r="K5" s="35">
        <f t="shared" ref="K5:K13" si="1">I5-C5</f>
        <v>491416.15</v>
      </c>
      <c r="L5" s="35">
        <v>75943</v>
      </c>
      <c r="M5" s="37" t="s">
        <v>8</v>
      </c>
      <c r="N5" s="37" t="s">
        <v>23</v>
      </c>
      <c r="O5" s="38">
        <v>643048.94999999995</v>
      </c>
      <c r="P5" s="2">
        <f t="shared" ref="P5:P13" si="2">M5-A5</f>
        <v>-8</v>
      </c>
      <c r="Q5" s="35">
        <f t="shared" ref="Q5:Q13" si="3">O5-C5</f>
        <v>538243.94999999995</v>
      </c>
      <c r="S5" s="3">
        <v>717759</v>
      </c>
      <c r="U5" s="39" t="s">
        <v>8</v>
      </c>
      <c r="V5" s="39" t="s">
        <v>23</v>
      </c>
      <c r="W5" s="40">
        <v>659380.53</v>
      </c>
      <c r="X5" s="3">
        <f t="shared" ref="X5:X13" si="4">C5-W5</f>
        <v>-554575.53</v>
      </c>
      <c r="Y5" s="3">
        <f t="shared" ref="Y5:Y13" si="5">U5-A5</f>
        <v>-8</v>
      </c>
    </row>
    <row r="6" spans="1:25" s="90" customFormat="1" ht="26.25" customHeight="1">
      <c r="A6" s="29">
        <v>20903</v>
      </c>
      <c r="B6" s="181" t="s">
        <v>976</v>
      </c>
      <c r="C6" s="31">
        <v>8538</v>
      </c>
      <c r="D6" s="89"/>
      <c r="E6" s="89">
        <v>7616.62</v>
      </c>
      <c r="G6" s="52" t="s">
        <v>7</v>
      </c>
      <c r="H6" s="52" t="s">
        <v>24</v>
      </c>
      <c r="I6" s="91">
        <v>7616.62</v>
      </c>
      <c r="J6" s="92">
        <f t="shared" si="0"/>
        <v>-802</v>
      </c>
      <c r="K6" s="89">
        <f t="shared" si="1"/>
        <v>-921.38000000000011</v>
      </c>
      <c r="L6" s="89"/>
      <c r="M6" s="52" t="s">
        <v>7</v>
      </c>
      <c r="N6" s="52" t="s">
        <v>24</v>
      </c>
      <c r="O6" s="91">
        <v>7749.58</v>
      </c>
      <c r="P6" s="92">
        <f t="shared" si="2"/>
        <v>-802</v>
      </c>
      <c r="Q6" s="89">
        <f t="shared" si="3"/>
        <v>-788.42000000000007</v>
      </c>
      <c r="U6" s="53" t="s">
        <v>7</v>
      </c>
      <c r="V6" s="53" t="s">
        <v>24</v>
      </c>
      <c r="W6" s="93">
        <v>8475.4699999999993</v>
      </c>
      <c r="X6" s="90">
        <f t="shared" si="4"/>
        <v>62.530000000000655</v>
      </c>
      <c r="Y6" s="90">
        <f t="shared" si="5"/>
        <v>-802</v>
      </c>
    </row>
    <row r="7" spans="1:25" s="95" customFormat="1" ht="26.25" customHeight="1">
      <c r="A7" s="84">
        <v>2090301</v>
      </c>
      <c r="B7" s="41" t="s">
        <v>971</v>
      </c>
      <c r="C7" s="152">
        <v>8297</v>
      </c>
      <c r="D7" s="94"/>
      <c r="E7" s="94">
        <v>3922.87</v>
      </c>
      <c r="G7" s="56" t="s">
        <v>6</v>
      </c>
      <c r="H7" s="56" t="s">
        <v>25</v>
      </c>
      <c r="I7" s="96">
        <v>3922.87</v>
      </c>
      <c r="J7" s="97">
        <f t="shared" si="0"/>
        <v>-80200</v>
      </c>
      <c r="K7" s="94">
        <f t="shared" si="1"/>
        <v>-4374.13</v>
      </c>
      <c r="L7" s="94">
        <v>750</v>
      </c>
      <c r="M7" s="56" t="s">
        <v>6</v>
      </c>
      <c r="N7" s="56" t="s">
        <v>25</v>
      </c>
      <c r="O7" s="96">
        <v>4041.81</v>
      </c>
      <c r="P7" s="97">
        <f t="shared" si="2"/>
        <v>-80200</v>
      </c>
      <c r="Q7" s="94">
        <f t="shared" si="3"/>
        <v>-4255.1900000000005</v>
      </c>
      <c r="U7" s="57" t="s">
        <v>6</v>
      </c>
      <c r="V7" s="57" t="s">
        <v>25</v>
      </c>
      <c r="W7" s="98">
        <v>4680.9399999999996</v>
      </c>
      <c r="X7" s="95">
        <f t="shared" si="4"/>
        <v>3616.0600000000004</v>
      </c>
      <c r="Y7" s="95">
        <f t="shared" si="5"/>
        <v>-80200</v>
      </c>
    </row>
    <row r="8" spans="1:25" s="3" customFormat="1" ht="26.25" customHeight="1">
      <c r="A8" s="29">
        <v>20905</v>
      </c>
      <c r="B8" s="182" t="s">
        <v>977</v>
      </c>
      <c r="C8" s="31">
        <v>425</v>
      </c>
      <c r="D8" s="35"/>
      <c r="E8" s="35">
        <v>7616.62</v>
      </c>
      <c r="G8" s="37" t="s">
        <v>7</v>
      </c>
      <c r="H8" s="37" t="s">
        <v>24</v>
      </c>
      <c r="I8" s="38">
        <v>7616.62</v>
      </c>
      <c r="J8" s="2">
        <f t="shared" ref="J8:J10" si="6">G8-A8</f>
        <v>-804</v>
      </c>
      <c r="K8" s="35">
        <f t="shared" ref="K8:K10" si="7">I8-C8</f>
        <v>7191.62</v>
      </c>
      <c r="L8" s="35"/>
      <c r="M8" s="37" t="s">
        <v>7</v>
      </c>
      <c r="N8" s="37" t="s">
        <v>24</v>
      </c>
      <c r="O8" s="38">
        <v>7749.58</v>
      </c>
      <c r="P8" s="2">
        <f t="shared" ref="P8:P10" si="8">M8-A8</f>
        <v>-804</v>
      </c>
      <c r="Q8" s="35">
        <f t="shared" ref="Q8:Q10" si="9">O8-C8</f>
        <v>7324.58</v>
      </c>
      <c r="U8" s="39" t="s">
        <v>7</v>
      </c>
      <c r="V8" s="39" t="s">
        <v>24</v>
      </c>
      <c r="W8" s="40">
        <v>8475.4699999999993</v>
      </c>
      <c r="X8" s="3">
        <f t="shared" ref="X8:X10" si="10">C8-W8</f>
        <v>-8050.4699999999993</v>
      </c>
      <c r="Y8" s="3">
        <f t="shared" ref="Y8:Y10" si="11">U8-A8</f>
        <v>-804</v>
      </c>
    </row>
    <row r="9" spans="1:25" s="3" customFormat="1" ht="26.25" customHeight="1">
      <c r="A9" s="84">
        <v>2090501</v>
      </c>
      <c r="B9" s="58" t="s">
        <v>972</v>
      </c>
      <c r="C9" s="152">
        <v>272</v>
      </c>
      <c r="D9" s="35"/>
      <c r="E9" s="35">
        <v>3922.87</v>
      </c>
      <c r="G9" s="37" t="s">
        <v>6</v>
      </c>
      <c r="H9" s="37" t="s">
        <v>25</v>
      </c>
      <c r="I9" s="38">
        <v>3922.87</v>
      </c>
      <c r="J9" s="2">
        <f t="shared" si="6"/>
        <v>-80400</v>
      </c>
      <c r="K9" s="35">
        <f t="shared" si="7"/>
        <v>3650.87</v>
      </c>
      <c r="L9" s="35">
        <v>750</v>
      </c>
      <c r="M9" s="37" t="s">
        <v>6</v>
      </c>
      <c r="N9" s="37" t="s">
        <v>25</v>
      </c>
      <c r="O9" s="38">
        <v>4041.81</v>
      </c>
      <c r="P9" s="2">
        <f t="shared" si="8"/>
        <v>-80400</v>
      </c>
      <c r="Q9" s="35">
        <f t="shared" si="9"/>
        <v>3769.81</v>
      </c>
      <c r="U9" s="39" t="s">
        <v>6</v>
      </c>
      <c r="V9" s="39" t="s">
        <v>25</v>
      </c>
      <c r="W9" s="40">
        <v>4680.9399999999996</v>
      </c>
      <c r="X9" s="3">
        <f t="shared" si="10"/>
        <v>-4408.9399999999996</v>
      </c>
      <c r="Y9" s="3">
        <f t="shared" si="11"/>
        <v>-80400</v>
      </c>
    </row>
    <row r="10" spans="1:25" s="3" customFormat="1" ht="26.25" customHeight="1">
      <c r="A10" s="69">
        <v>2090502</v>
      </c>
      <c r="B10" s="41" t="s">
        <v>981</v>
      </c>
      <c r="C10" s="152">
        <v>133</v>
      </c>
      <c r="D10" s="42"/>
      <c r="E10" s="42">
        <v>135.6</v>
      </c>
      <c r="G10" s="37" t="s">
        <v>5</v>
      </c>
      <c r="H10" s="37" t="s">
        <v>26</v>
      </c>
      <c r="I10" s="38">
        <v>135.6</v>
      </c>
      <c r="J10" s="2">
        <f t="shared" si="6"/>
        <v>-80303</v>
      </c>
      <c r="K10" s="35">
        <f t="shared" si="7"/>
        <v>2.5999999999999943</v>
      </c>
      <c r="L10" s="35"/>
      <c r="M10" s="37" t="s">
        <v>5</v>
      </c>
      <c r="N10" s="37" t="s">
        <v>26</v>
      </c>
      <c r="O10" s="38">
        <v>135.6</v>
      </c>
      <c r="P10" s="2">
        <f t="shared" si="8"/>
        <v>-80303</v>
      </c>
      <c r="Q10" s="35">
        <f t="shared" si="9"/>
        <v>2.5999999999999943</v>
      </c>
      <c r="U10" s="39" t="s">
        <v>5</v>
      </c>
      <c r="V10" s="39" t="s">
        <v>26</v>
      </c>
      <c r="W10" s="40">
        <v>135.6</v>
      </c>
      <c r="X10" s="3">
        <f t="shared" si="10"/>
        <v>-2.5999999999999943</v>
      </c>
      <c r="Y10" s="3">
        <f t="shared" si="11"/>
        <v>-80303</v>
      </c>
    </row>
    <row r="11" spans="1:25" s="3" customFormat="1" ht="26.25" customHeight="1">
      <c r="A11" s="29">
        <v>20912</v>
      </c>
      <c r="B11" s="110" t="s">
        <v>978</v>
      </c>
      <c r="C11" s="31">
        <v>31402</v>
      </c>
      <c r="D11" s="35"/>
      <c r="E11" s="35">
        <v>7616.62</v>
      </c>
      <c r="G11" s="37" t="s">
        <v>7</v>
      </c>
      <c r="H11" s="37" t="s">
        <v>24</v>
      </c>
      <c r="I11" s="38">
        <v>7616.62</v>
      </c>
      <c r="J11" s="2">
        <f t="shared" si="0"/>
        <v>-811</v>
      </c>
      <c r="K11" s="35">
        <f t="shared" si="1"/>
        <v>-23785.38</v>
      </c>
      <c r="L11" s="35"/>
      <c r="M11" s="37" t="s">
        <v>7</v>
      </c>
      <c r="N11" s="37" t="s">
        <v>24</v>
      </c>
      <c r="O11" s="38">
        <v>7749.58</v>
      </c>
      <c r="P11" s="2">
        <f t="shared" si="2"/>
        <v>-811</v>
      </c>
      <c r="Q11" s="35">
        <f t="shared" si="3"/>
        <v>-23652.42</v>
      </c>
      <c r="U11" s="39" t="s">
        <v>7</v>
      </c>
      <c r="V11" s="39" t="s">
        <v>24</v>
      </c>
      <c r="W11" s="40">
        <v>8475.4699999999993</v>
      </c>
      <c r="X11" s="3">
        <f t="shared" si="4"/>
        <v>22926.53</v>
      </c>
      <c r="Y11" s="3">
        <f t="shared" si="5"/>
        <v>-811</v>
      </c>
    </row>
    <row r="12" spans="1:25" s="3" customFormat="1" ht="26.25" customHeight="1">
      <c r="A12" s="84" t="s">
        <v>984</v>
      </c>
      <c r="B12" s="58" t="s">
        <v>973</v>
      </c>
      <c r="C12" s="152">
        <v>29296</v>
      </c>
      <c r="D12" s="35"/>
      <c r="E12" s="35">
        <v>3922.87</v>
      </c>
      <c r="G12" s="37" t="s">
        <v>6</v>
      </c>
      <c r="H12" s="37" t="s">
        <v>25</v>
      </c>
      <c r="I12" s="38">
        <v>3922.87</v>
      </c>
      <c r="J12" s="2">
        <f t="shared" si="0"/>
        <v>-81100</v>
      </c>
      <c r="K12" s="35">
        <f t="shared" si="1"/>
        <v>-25373.13</v>
      </c>
      <c r="L12" s="35">
        <v>750</v>
      </c>
      <c r="M12" s="37" t="s">
        <v>6</v>
      </c>
      <c r="N12" s="37" t="s">
        <v>25</v>
      </c>
      <c r="O12" s="38">
        <v>4041.81</v>
      </c>
      <c r="P12" s="2">
        <f t="shared" si="2"/>
        <v>-81100</v>
      </c>
      <c r="Q12" s="35">
        <f t="shared" si="3"/>
        <v>-25254.19</v>
      </c>
      <c r="U12" s="39" t="s">
        <v>6</v>
      </c>
      <c r="V12" s="39" t="s">
        <v>25</v>
      </c>
      <c r="W12" s="40">
        <v>4680.9399999999996</v>
      </c>
      <c r="X12" s="3">
        <f t="shared" si="4"/>
        <v>24615.06</v>
      </c>
      <c r="Y12" s="3">
        <f t="shared" si="5"/>
        <v>-81100</v>
      </c>
    </row>
    <row r="13" spans="1:25" s="3" customFormat="1" ht="26.25" customHeight="1">
      <c r="A13" s="69">
        <v>2091202</v>
      </c>
      <c r="B13" s="41" t="s">
        <v>982</v>
      </c>
      <c r="C13" s="152">
        <v>1620</v>
      </c>
      <c r="D13" s="42"/>
      <c r="E13" s="42">
        <v>135.6</v>
      </c>
      <c r="G13" s="37" t="s">
        <v>5</v>
      </c>
      <c r="H13" s="37" t="s">
        <v>26</v>
      </c>
      <c r="I13" s="38">
        <v>135.6</v>
      </c>
      <c r="J13" s="2">
        <f t="shared" si="0"/>
        <v>-81003</v>
      </c>
      <c r="K13" s="35">
        <f t="shared" si="1"/>
        <v>-1484.4</v>
      </c>
      <c r="L13" s="35"/>
      <c r="M13" s="37" t="s">
        <v>5</v>
      </c>
      <c r="N13" s="37" t="s">
        <v>26</v>
      </c>
      <c r="O13" s="38">
        <v>135.6</v>
      </c>
      <c r="P13" s="2">
        <f t="shared" si="2"/>
        <v>-81003</v>
      </c>
      <c r="Q13" s="35">
        <f t="shared" si="3"/>
        <v>-1484.4</v>
      </c>
      <c r="U13" s="39" t="s">
        <v>5</v>
      </c>
      <c r="V13" s="39" t="s">
        <v>26</v>
      </c>
      <c r="W13" s="40">
        <v>135.6</v>
      </c>
      <c r="X13" s="3">
        <f t="shared" si="4"/>
        <v>1484.4</v>
      </c>
      <c r="Y13" s="3">
        <f t="shared" si="5"/>
        <v>-81003</v>
      </c>
    </row>
    <row r="14" spans="1:25" s="3" customFormat="1" ht="26.25" customHeight="1">
      <c r="A14" s="29">
        <v>20910</v>
      </c>
      <c r="B14" s="110" t="s">
        <v>979</v>
      </c>
      <c r="C14" s="31">
        <v>10360</v>
      </c>
      <c r="D14" s="35"/>
      <c r="E14" s="35">
        <v>7616.62</v>
      </c>
      <c r="G14" s="37" t="s">
        <v>7</v>
      </c>
      <c r="H14" s="37" t="s">
        <v>24</v>
      </c>
      <c r="I14" s="38">
        <v>7616.62</v>
      </c>
      <c r="J14" s="2">
        <f t="shared" ref="J14:J18" si="12">G14-A14</f>
        <v>-809</v>
      </c>
      <c r="K14" s="35">
        <f t="shared" ref="K14:K18" si="13">I14-C14</f>
        <v>-2743.38</v>
      </c>
      <c r="L14" s="35"/>
      <c r="M14" s="37" t="s">
        <v>7</v>
      </c>
      <c r="N14" s="37" t="s">
        <v>24</v>
      </c>
      <c r="O14" s="38">
        <v>7749.58</v>
      </c>
      <c r="P14" s="2">
        <f t="shared" ref="P14:P18" si="14">M14-A14</f>
        <v>-809</v>
      </c>
      <c r="Q14" s="35">
        <f t="shared" ref="Q14:Q18" si="15">O14-C14</f>
        <v>-2610.42</v>
      </c>
      <c r="U14" s="39" t="s">
        <v>7</v>
      </c>
      <c r="V14" s="39" t="s">
        <v>24</v>
      </c>
      <c r="W14" s="40">
        <v>8475.4699999999993</v>
      </c>
      <c r="X14" s="3">
        <f t="shared" ref="X14:X18" si="16">C14-W14</f>
        <v>1884.5300000000007</v>
      </c>
      <c r="Y14" s="3">
        <f t="shared" ref="Y14:Y18" si="17">U14-A14</f>
        <v>-809</v>
      </c>
    </row>
    <row r="15" spans="1:25" s="3" customFormat="1" ht="26.25" customHeight="1">
      <c r="A15" s="84">
        <v>2091001</v>
      </c>
      <c r="B15" s="58" t="s">
        <v>974</v>
      </c>
      <c r="C15" s="152">
        <v>10355</v>
      </c>
      <c r="D15" s="35"/>
      <c r="E15" s="35">
        <v>3922.87</v>
      </c>
      <c r="G15" s="37" t="s">
        <v>6</v>
      </c>
      <c r="H15" s="37" t="s">
        <v>25</v>
      </c>
      <c r="I15" s="38">
        <v>3922.87</v>
      </c>
      <c r="J15" s="2">
        <f t="shared" si="12"/>
        <v>-80900</v>
      </c>
      <c r="K15" s="35">
        <f t="shared" si="13"/>
        <v>-6432.13</v>
      </c>
      <c r="L15" s="35">
        <v>750</v>
      </c>
      <c r="M15" s="37" t="s">
        <v>6</v>
      </c>
      <c r="N15" s="37" t="s">
        <v>25</v>
      </c>
      <c r="O15" s="38">
        <v>4041.81</v>
      </c>
      <c r="P15" s="2">
        <f t="shared" si="14"/>
        <v>-80900</v>
      </c>
      <c r="Q15" s="35">
        <f t="shared" si="15"/>
        <v>-6313.1900000000005</v>
      </c>
      <c r="U15" s="39" t="s">
        <v>6</v>
      </c>
      <c r="V15" s="39" t="s">
        <v>25</v>
      </c>
      <c r="W15" s="40">
        <v>4680.9399999999996</v>
      </c>
      <c r="X15" s="3">
        <f t="shared" si="16"/>
        <v>5674.06</v>
      </c>
      <c r="Y15" s="3">
        <f t="shared" si="17"/>
        <v>-80900</v>
      </c>
    </row>
    <row r="16" spans="1:25" s="3" customFormat="1" ht="26.25" customHeight="1">
      <c r="A16" s="69">
        <v>2091099</v>
      </c>
      <c r="B16" s="41" t="s">
        <v>983</v>
      </c>
      <c r="C16" s="152">
        <v>5</v>
      </c>
      <c r="D16" s="42"/>
      <c r="E16" s="42">
        <v>135.6</v>
      </c>
      <c r="G16" s="37" t="s">
        <v>5</v>
      </c>
      <c r="H16" s="37" t="s">
        <v>26</v>
      </c>
      <c r="I16" s="38">
        <v>135.6</v>
      </c>
      <c r="J16" s="2">
        <f t="shared" si="12"/>
        <v>-80900</v>
      </c>
      <c r="K16" s="35">
        <f t="shared" si="13"/>
        <v>130.6</v>
      </c>
      <c r="L16" s="35"/>
      <c r="M16" s="37" t="s">
        <v>5</v>
      </c>
      <c r="N16" s="37" t="s">
        <v>26</v>
      </c>
      <c r="O16" s="38">
        <v>135.6</v>
      </c>
      <c r="P16" s="2">
        <f t="shared" si="14"/>
        <v>-80900</v>
      </c>
      <c r="Q16" s="35">
        <f t="shared" si="15"/>
        <v>130.6</v>
      </c>
      <c r="U16" s="39" t="s">
        <v>5</v>
      </c>
      <c r="V16" s="39" t="s">
        <v>26</v>
      </c>
      <c r="W16" s="40">
        <v>135.6</v>
      </c>
      <c r="X16" s="3">
        <f t="shared" si="16"/>
        <v>-130.6</v>
      </c>
      <c r="Y16" s="3">
        <f t="shared" si="17"/>
        <v>-80900</v>
      </c>
    </row>
    <row r="17" spans="1:25" s="3" customFormat="1" ht="26.25" customHeight="1">
      <c r="A17" s="29">
        <v>20911</v>
      </c>
      <c r="B17" s="110" t="s">
        <v>980</v>
      </c>
      <c r="C17" s="31">
        <v>54080</v>
      </c>
      <c r="D17" s="35"/>
      <c r="E17" s="35">
        <v>7616.62</v>
      </c>
      <c r="G17" s="37" t="s">
        <v>7</v>
      </c>
      <c r="H17" s="37" t="s">
        <v>24</v>
      </c>
      <c r="I17" s="38">
        <v>7616.62</v>
      </c>
      <c r="J17" s="2">
        <f t="shared" si="12"/>
        <v>-810</v>
      </c>
      <c r="K17" s="35">
        <f t="shared" si="13"/>
        <v>-46463.38</v>
      </c>
      <c r="L17" s="35"/>
      <c r="M17" s="37" t="s">
        <v>7</v>
      </c>
      <c r="N17" s="37" t="s">
        <v>24</v>
      </c>
      <c r="O17" s="38">
        <v>7749.58</v>
      </c>
      <c r="P17" s="2">
        <f t="shared" si="14"/>
        <v>-810</v>
      </c>
      <c r="Q17" s="35">
        <f t="shared" si="15"/>
        <v>-46330.42</v>
      </c>
      <c r="U17" s="39" t="s">
        <v>7</v>
      </c>
      <c r="V17" s="39" t="s">
        <v>24</v>
      </c>
      <c r="W17" s="40">
        <v>8475.4699999999993</v>
      </c>
      <c r="X17" s="3">
        <f t="shared" si="16"/>
        <v>45604.53</v>
      </c>
      <c r="Y17" s="3">
        <f t="shared" si="17"/>
        <v>-810</v>
      </c>
    </row>
    <row r="18" spans="1:25" s="3" customFormat="1" ht="26.25" customHeight="1">
      <c r="A18" s="84">
        <v>2091101</v>
      </c>
      <c r="B18" s="58" t="s">
        <v>975</v>
      </c>
      <c r="C18" s="152">
        <v>54080</v>
      </c>
      <c r="D18" s="35"/>
      <c r="E18" s="35">
        <v>3922.87</v>
      </c>
      <c r="G18" s="37" t="s">
        <v>6</v>
      </c>
      <c r="H18" s="37" t="s">
        <v>25</v>
      </c>
      <c r="I18" s="38">
        <v>3922.87</v>
      </c>
      <c r="J18" s="2">
        <f t="shared" si="12"/>
        <v>-81000</v>
      </c>
      <c r="K18" s="35">
        <f t="shared" si="13"/>
        <v>-50157.13</v>
      </c>
      <c r="L18" s="35">
        <v>750</v>
      </c>
      <c r="M18" s="37" t="s">
        <v>6</v>
      </c>
      <c r="N18" s="37" t="s">
        <v>25</v>
      </c>
      <c r="O18" s="38">
        <v>4041.81</v>
      </c>
      <c r="P18" s="2">
        <f t="shared" si="14"/>
        <v>-81000</v>
      </c>
      <c r="Q18" s="35">
        <f t="shared" si="15"/>
        <v>-50038.19</v>
      </c>
      <c r="U18" s="39" t="s">
        <v>6</v>
      </c>
      <c r="V18" s="39" t="s">
        <v>25</v>
      </c>
      <c r="W18" s="40">
        <v>4680.9399999999996</v>
      </c>
      <c r="X18" s="3">
        <f t="shared" si="16"/>
        <v>49399.06</v>
      </c>
      <c r="Y18" s="3">
        <f t="shared" si="17"/>
        <v>-81000</v>
      </c>
    </row>
    <row r="19" spans="1:25" s="3" customFormat="1" ht="26.25" customHeight="1">
      <c r="A19" s="194" t="s">
        <v>27</v>
      </c>
      <c r="B19" s="195"/>
      <c r="C19" s="9">
        <f>SUM(C6,C8,C11,C14,C17)</f>
        <v>104805</v>
      </c>
      <c r="G19" s="32" t="str">
        <f>""</f>
        <v/>
      </c>
      <c r="H19" s="32" t="str">
        <f>""</f>
        <v/>
      </c>
      <c r="I19" s="32" t="str">
        <f>""</f>
        <v/>
      </c>
      <c r="J19" s="2"/>
      <c r="M19" s="32" t="str">
        <f>""</f>
        <v/>
      </c>
      <c r="N19" s="33" t="str">
        <f>""</f>
        <v/>
      </c>
      <c r="O19" s="32" t="str">
        <f>""</f>
        <v/>
      </c>
      <c r="W19" s="8" t="e">
        <f>W20+#REF!+#REF!+#REF!+#REF!+#REF!+#REF!+#REF!+#REF!+#REF!+#REF!+#REF!+#REF!+#REF!+#REF!+#REF!+#REF!+#REF!+#REF!+#REF!+#REF!</f>
        <v>#REF!</v>
      </c>
      <c r="X19" s="8" t="e">
        <f>X20+#REF!+#REF!+#REF!+#REF!+#REF!+#REF!+#REF!+#REF!+#REF!+#REF!+#REF!+#REF!+#REF!+#REF!+#REF!+#REF!+#REF!+#REF!+#REF!+#REF!</f>
        <v>#REF!</v>
      </c>
    </row>
    <row r="20" spans="1:25" ht="19.5" customHeight="1">
      <c r="Q20" s="43"/>
      <c r="U20" s="44" t="s">
        <v>3</v>
      </c>
      <c r="V20" s="44" t="s">
        <v>28</v>
      </c>
      <c r="W20" s="45">
        <v>19998</v>
      </c>
      <c r="X20" s="24">
        <f>C20-W20</f>
        <v>-19998</v>
      </c>
      <c r="Y20" s="24">
        <f>U20-A20</f>
        <v>232</v>
      </c>
    </row>
    <row r="21" spans="1:25" ht="19.5" customHeight="1">
      <c r="Q21" s="43"/>
      <c r="U21" s="44" t="s">
        <v>2</v>
      </c>
      <c r="V21" s="44" t="s">
        <v>29</v>
      </c>
      <c r="W21" s="45">
        <v>19998</v>
      </c>
      <c r="X21" s="24">
        <f>C21-W21</f>
        <v>-19998</v>
      </c>
      <c r="Y21" s="24">
        <f>U21-A21</f>
        <v>23203</v>
      </c>
    </row>
    <row r="22" spans="1:25" ht="19.5" customHeight="1">
      <c r="Q22" s="43"/>
      <c r="U22" s="44" t="s">
        <v>1</v>
      </c>
      <c r="V22" s="44" t="s">
        <v>30</v>
      </c>
      <c r="W22" s="45">
        <v>19998</v>
      </c>
      <c r="X22" s="24">
        <f>C22-W22</f>
        <v>-19998</v>
      </c>
      <c r="Y22" s="24">
        <f>U22-A22</f>
        <v>2320301</v>
      </c>
    </row>
    <row r="23" spans="1:25" ht="19.5" customHeight="1">
      <c r="Q23" s="43"/>
    </row>
    <row r="24" spans="1:25" ht="19.5" customHeight="1">
      <c r="Q24" s="43"/>
    </row>
    <row r="25" spans="1:25" ht="19.5" customHeight="1">
      <c r="Q25" s="43"/>
    </row>
    <row r="26" spans="1:25" ht="19.5" customHeight="1">
      <c r="Q26" s="43"/>
    </row>
    <row r="27" spans="1:25" ht="19.5" customHeight="1">
      <c r="Q27" s="43"/>
    </row>
    <row r="28" spans="1:25" ht="19.5" customHeight="1">
      <c r="Q28" s="43"/>
    </row>
    <row r="29" spans="1:25" ht="19.5" customHeight="1">
      <c r="Q29" s="43"/>
    </row>
    <row r="30" spans="1:25" ht="19.5" customHeight="1">
      <c r="Q30" s="43"/>
    </row>
    <row r="31" spans="1:25" ht="19.5" customHeight="1">
      <c r="Q31" s="43"/>
    </row>
    <row r="32" spans="1:25" ht="19.5" customHeight="1">
      <c r="Q32" s="43"/>
    </row>
    <row r="33" spans="17:17" ht="19.5" customHeight="1">
      <c r="Q33" s="43"/>
    </row>
    <row r="34" spans="17:17" ht="19.5" customHeight="1">
      <c r="Q34" s="43"/>
    </row>
    <row r="35" spans="17:17" ht="19.5" customHeight="1">
      <c r="Q35" s="43"/>
    </row>
  </sheetData>
  <mergeCells count="2">
    <mergeCell ref="A2:C2"/>
    <mergeCell ref="A19:B1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C388"/>
  <sheetViews>
    <sheetView workbookViewId="0">
      <pane ySplit="4" topLeftCell="A11" activePane="bottomLeft" state="frozen"/>
      <selection pane="bottomLeft" activeCell="B24" sqref="B24"/>
    </sheetView>
  </sheetViews>
  <sheetFormatPr defaultColWidth="7" defaultRowHeight="15"/>
  <cols>
    <col min="1" max="1" width="15.375" style="4" customWidth="1"/>
    <col min="2" max="2" width="44.625" style="3" customWidth="1"/>
    <col min="3" max="3" width="14.25" style="2" customWidth="1"/>
    <col min="4" max="16384" width="7" style="24"/>
  </cols>
  <sheetData>
    <row r="1" spans="1:3" ht="29.25" customHeight="1">
      <c r="A1" s="23" t="s">
        <v>71</v>
      </c>
    </row>
    <row r="2" spans="1:3" ht="28.5" customHeight="1">
      <c r="A2" s="191" t="s">
        <v>95</v>
      </c>
      <c r="B2" s="193"/>
      <c r="C2" s="192"/>
    </row>
    <row r="3" spans="1:3" s="3" customFormat="1" ht="21.75" customHeight="1">
      <c r="A3" s="4"/>
      <c r="C3" s="109" t="s">
        <v>17</v>
      </c>
    </row>
    <row r="4" spans="1:3" s="3" customFormat="1" ht="39" customHeight="1">
      <c r="A4" s="29" t="s">
        <v>18</v>
      </c>
      <c r="B4" s="30" t="s">
        <v>19</v>
      </c>
      <c r="C4" s="31" t="s">
        <v>32</v>
      </c>
    </row>
    <row r="5" spans="1:3" s="4" customFormat="1" ht="17.25" customHeight="1">
      <c r="A5" s="153" t="s">
        <v>8</v>
      </c>
      <c r="B5" s="153" t="s">
        <v>150</v>
      </c>
      <c r="C5" s="154">
        <v>22400</v>
      </c>
    </row>
    <row r="6" spans="1:3" s="51" customFormat="1" ht="17.25" customHeight="1">
      <c r="A6" s="153" t="s">
        <v>7</v>
      </c>
      <c r="B6" s="153" t="s">
        <v>185</v>
      </c>
      <c r="C6" s="154">
        <v>450</v>
      </c>
    </row>
    <row r="7" spans="1:3" s="55" customFormat="1" ht="17.25" customHeight="1">
      <c r="A7" s="155" t="s">
        <v>6</v>
      </c>
      <c r="B7" s="155" t="s">
        <v>186</v>
      </c>
      <c r="C7" s="156">
        <v>402</v>
      </c>
    </row>
    <row r="8" spans="1:3" s="3" customFormat="1" ht="17.25" customHeight="1">
      <c r="A8" s="155" t="s">
        <v>187</v>
      </c>
      <c r="B8" s="155" t="s">
        <v>188</v>
      </c>
      <c r="C8" s="156">
        <v>37</v>
      </c>
    </row>
    <row r="9" spans="1:3" s="3" customFormat="1" ht="17.25" customHeight="1">
      <c r="A9" s="155" t="s">
        <v>189</v>
      </c>
      <c r="B9" s="155" t="s">
        <v>190</v>
      </c>
      <c r="C9" s="156">
        <v>11</v>
      </c>
    </row>
    <row r="10" spans="1:3" s="3" customFormat="1" ht="17.25" customHeight="1">
      <c r="A10" s="153" t="s">
        <v>191</v>
      </c>
      <c r="B10" s="153" t="s">
        <v>192</v>
      </c>
      <c r="C10" s="154">
        <v>299</v>
      </c>
    </row>
    <row r="11" spans="1:3" s="3" customFormat="1" ht="17.25" customHeight="1">
      <c r="A11" s="155" t="s">
        <v>193</v>
      </c>
      <c r="B11" s="155" t="s">
        <v>186</v>
      </c>
      <c r="C11" s="156">
        <v>224</v>
      </c>
    </row>
    <row r="12" spans="1:3" s="3" customFormat="1" ht="17.25" customHeight="1">
      <c r="A12" s="155" t="s">
        <v>194</v>
      </c>
      <c r="B12" s="155" t="s">
        <v>195</v>
      </c>
      <c r="C12" s="156">
        <v>30</v>
      </c>
    </row>
    <row r="13" spans="1:3" s="3" customFormat="1" ht="17.25" customHeight="1">
      <c r="A13" s="155" t="s">
        <v>196</v>
      </c>
      <c r="B13" s="155" t="s">
        <v>197</v>
      </c>
      <c r="C13" s="156">
        <v>35</v>
      </c>
    </row>
    <row r="14" spans="1:3" s="3" customFormat="1" ht="17.25" customHeight="1">
      <c r="A14" s="155" t="s">
        <v>198</v>
      </c>
      <c r="B14" s="155" t="s">
        <v>199</v>
      </c>
      <c r="C14" s="156">
        <v>10</v>
      </c>
    </row>
    <row r="15" spans="1:3" s="3" customFormat="1" ht="17.25" customHeight="1">
      <c r="A15" s="153" t="s">
        <v>200</v>
      </c>
      <c r="B15" s="153" t="s">
        <v>201</v>
      </c>
      <c r="C15" s="154">
        <v>11715</v>
      </c>
    </row>
    <row r="16" spans="1:3" s="3" customFormat="1" ht="17.25" customHeight="1">
      <c r="A16" s="155" t="s">
        <v>202</v>
      </c>
      <c r="B16" s="155" t="s">
        <v>186</v>
      </c>
      <c r="C16" s="156">
        <v>3791</v>
      </c>
    </row>
    <row r="17" spans="1:3" s="3" customFormat="1" ht="17.25" customHeight="1">
      <c r="A17" s="155" t="s">
        <v>203</v>
      </c>
      <c r="B17" s="155" t="s">
        <v>195</v>
      </c>
      <c r="C17" s="156">
        <v>5226</v>
      </c>
    </row>
    <row r="18" spans="1:3" s="3" customFormat="1" ht="17.25" customHeight="1">
      <c r="A18" s="155" t="s">
        <v>204</v>
      </c>
      <c r="B18" s="155" t="s">
        <v>205</v>
      </c>
      <c r="C18" s="156">
        <v>451</v>
      </c>
    </row>
    <row r="19" spans="1:3" s="3" customFormat="1" ht="17.25" customHeight="1">
      <c r="A19" s="155" t="s">
        <v>206</v>
      </c>
      <c r="B19" s="155" t="s">
        <v>207</v>
      </c>
      <c r="C19" s="156">
        <v>20</v>
      </c>
    </row>
    <row r="20" spans="1:3" s="3" customFormat="1" ht="17.25" customHeight="1">
      <c r="A20" s="155" t="s">
        <v>208</v>
      </c>
      <c r="B20" s="155" t="s">
        <v>209</v>
      </c>
      <c r="C20" s="156">
        <v>2227</v>
      </c>
    </row>
    <row r="21" spans="1:3" s="3" customFormat="1" ht="17.25" customHeight="1">
      <c r="A21" s="153" t="s">
        <v>210</v>
      </c>
      <c r="B21" s="153" t="s">
        <v>211</v>
      </c>
      <c r="C21" s="154">
        <v>668</v>
      </c>
    </row>
    <row r="22" spans="1:3" s="3" customFormat="1" ht="17.25" customHeight="1">
      <c r="A22" s="155" t="s">
        <v>212</v>
      </c>
      <c r="B22" s="155" t="s">
        <v>186</v>
      </c>
      <c r="C22" s="156">
        <v>227</v>
      </c>
    </row>
    <row r="23" spans="1:3" s="3" customFormat="1" ht="17.25" customHeight="1">
      <c r="A23" s="155" t="s">
        <v>213</v>
      </c>
      <c r="B23" s="155" t="s">
        <v>195</v>
      </c>
      <c r="C23" s="156">
        <v>82</v>
      </c>
    </row>
    <row r="24" spans="1:3" s="3" customFormat="1" ht="17.25" customHeight="1">
      <c r="A24" s="155" t="s">
        <v>214</v>
      </c>
      <c r="B24" s="155" t="s">
        <v>215</v>
      </c>
      <c r="C24" s="156">
        <v>6</v>
      </c>
    </row>
    <row r="25" spans="1:3" s="3" customFormat="1" ht="17.25" customHeight="1">
      <c r="A25" s="155" t="s">
        <v>216</v>
      </c>
      <c r="B25" s="155" t="s">
        <v>209</v>
      </c>
      <c r="C25" s="156">
        <v>353</v>
      </c>
    </row>
    <row r="26" spans="1:3" s="3" customFormat="1" ht="17.25" customHeight="1">
      <c r="A26" s="153" t="s">
        <v>217</v>
      </c>
      <c r="B26" s="153" t="s">
        <v>218</v>
      </c>
      <c r="C26" s="154">
        <v>383</v>
      </c>
    </row>
    <row r="27" spans="1:3" s="3" customFormat="1" ht="17.25" customHeight="1">
      <c r="A27" s="155" t="s">
        <v>219</v>
      </c>
      <c r="B27" s="155" t="s">
        <v>186</v>
      </c>
      <c r="C27" s="156">
        <v>110</v>
      </c>
    </row>
    <row r="28" spans="1:3" s="3" customFormat="1" ht="17.25" customHeight="1">
      <c r="A28" s="155" t="s">
        <v>220</v>
      </c>
      <c r="B28" s="155" t="s">
        <v>221</v>
      </c>
      <c r="C28" s="156">
        <v>1</v>
      </c>
    </row>
    <row r="29" spans="1:3" s="3" customFormat="1" ht="17.25" customHeight="1">
      <c r="A29" s="155" t="s">
        <v>222</v>
      </c>
      <c r="B29" s="155" t="s">
        <v>223</v>
      </c>
      <c r="C29" s="156">
        <v>22</v>
      </c>
    </row>
    <row r="30" spans="1:3" s="3" customFormat="1" ht="17.25" customHeight="1">
      <c r="A30" s="155" t="s">
        <v>224</v>
      </c>
      <c r="B30" s="155" t="s">
        <v>225</v>
      </c>
      <c r="C30" s="156">
        <v>160</v>
      </c>
    </row>
    <row r="31" spans="1:3" s="3" customFormat="1" ht="17.25" customHeight="1">
      <c r="A31" s="155" t="s">
        <v>226</v>
      </c>
      <c r="B31" s="155" t="s">
        <v>227</v>
      </c>
      <c r="C31" s="156">
        <v>28</v>
      </c>
    </row>
    <row r="32" spans="1:3" s="3" customFormat="1" ht="17.25" customHeight="1">
      <c r="A32" s="155" t="s">
        <v>228</v>
      </c>
      <c r="B32" s="155" t="s">
        <v>209</v>
      </c>
      <c r="C32" s="156">
        <v>51</v>
      </c>
    </row>
    <row r="33" spans="1:3" s="3" customFormat="1" ht="17.25" customHeight="1">
      <c r="A33" s="155" t="s">
        <v>229</v>
      </c>
      <c r="B33" s="155" t="s">
        <v>230</v>
      </c>
      <c r="C33" s="156">
        <v>11</v>
      </c>
    </row>
    <row r="34" spans="1:3" s="3" customFormat="1" ht="17.25" customHeight="1">
      <c r="A34" s="153" t="s">
        <v>231</v>
      </c>
      <c r="B34" s="153" t="s">
        <v>232</v>
      </c>
      <c r="C34" s="154">
        <v>1769</v>
      </c>
    </row>
    <row r="35" spans="1:3" s="3" customFormat="1" ht="17.25" customHeight="1">
      <c r="A35" s="155" t="s">
        <v>233</v>
      </c>
      <c r="B35" s="155" t="s">
        <v>186</v>
      </c>
      <c r="C35" s="156">
        <v>364</v>
      </c>
    </row>
    <row r="36" spans="1:3" s="3" customFormat="1" ht="17.25" customHeight="1">
      <c r="A36" s="155" t="s">
        <v>234</v>
      </c>
      <c r="B36" s="155" t="s">
        <v>195</v>
      </c>
      <c r="C36" s="156">
        <v>335</v>
      </c>
    </row>
    <row r="37" spans="1:3" s="3" customFormat="1" ht="17.25" customHeight="1">
      <c r="A37" s="155" t="s">
        <v>235</v>
      </c>
      <c r="B37" s="155" t="s">
        <v>236</v>
      </c>
      <c r="C37" s="156">
        <v>52</v>
      </c>
    </row>
    <row r="38" spans="1:3" s="3" customFormat="1" ht="17.25" customHeight="1">
      <c r="A38" s="155" t="s">
        <v>237</v>
      </c>
      <c r="B38" s="155" t="s">
        <v>238</v>
      </c>
      <c r="C38" s="156">
        <v>410</v>
      </c>
    </row>
    <row r="39" spans="1:3" s="3" customFormat="1" ht="17.25" customHeight="1">
      <c r="A39" s="155" t="s">
        <v>239</v>
      </c>
      <c r="B39" s="155" t="s">
        <v>209</v>
      </c>
      <c r="C39" s="156">
        <v>608</v>
      </c>
    </row>
    <row r="40" spans="1:3" s="3" customFormat="1" ht="17.25" customHeight="1">
      <c r="A40" s="153" t="s">
        <v>240</v>
      </c>
      <c r="B40" s="153" t="s">
        <v>241</v>
      </c>
      <c r="C40" s="154">
        <v>1500</v>
      </c>
    </row>
    <row r="41" spans="1:3" s="3" customFormat="1" ht="17.25" customHeight="1">
      <c r="A41" s="155" t="s">
        <v>242</v>
      </c>
      <c r="B41" s="155" t="s">
        <v>186</v>
      </c>
      <c r="C41" s="156">
        <v>1500</v>
      </c>
    </row>
    <row r="42" spans="1:3" s="3" customFormat="1" ht="17.25" customHeight="1">
      <c r="A42" s="153" t="s">
        <v>243</v>
      </c>
      <c r="B42" s="153" t="s">
        <v>244</v>
      </c>
      <c r="C42" s="154">
        <v>239</v>
      </c>
    </row>
    <row r="43" spans="1:3" s="3" customFormat="1" ht="17.25" customHeight="1">
      <c r="A43" s="155" t="s">
        <v>245</v>
      </c>
      <c r="B43" s="155" t="s">
        <v>186</v>
      </c>
      <c r="C43" s="156">
        <v>145</v>
      </c>
    </row>
    <row r="44" spans="1:3" s="3" customFormat="1" ht="17.25" customHeight="1">
      <c r="A44" s="155" t="s">
        <v>246</v>
      </c>
      <c r="B44" s="155" t="s">
        <v>247</v>
      </c>
      <c r="C44" s="156">
        <v>26</v>
      </c>
    </row>
    <row r="45" spans="1:3" s="3" customFormat="1" ht="17.25" customHeight="1">
      <c r="A45" s="155" t="s">
        <v>248</v>
      </c>
      <c r="B45" s="155" t="s">
        <v>209</v>
      </c>
      <c r="C45" s="156">
        <v>68</v>
      </c>
    </row>
    <row r="46" spans="1:3" s="3" customFormat="1" ht="17.25" customHeight="1">
      <c r="A46" s="153" t="s">
        <v>249</v>
      </c>
      <c r="B46" s="153" t="s">
        <v>250</v>
      </c>
      <c r="C46" s="154">
        <v>433</v>
      </c>
    </row>
    <row r="47" spans="1:3" s="3" customFormat="1" ht="17.25" customHeight="1">
      <c r="A47" s="155" t="s">
        <v>251</v>
      </c>
      <c r="B47" s="155" t="s">
        <v>186</v>
      </c>
      <c r="C47" s="156">
        <v>261</v>
      </c>
    </row>
    <row r="48" spans="1:3" s="3" customFormat="1" ht="17.25" customHeight="1">
      <c r="A48" s="155" t="s">
        <v>252</v>
      </c>
      <c r="B48" s="155" t="s">
        <v>253</v>
      </c>
      <c r="C48" s="156">
        <v>125</v>
      </c>
    </row>
    <row r="49" spans="1:3" s="3" customFormat="1" ht="17.25" customHeight="1">
      <c r="A49" s="155" t="s">
        <v>254</v>
      </c>
      <c r="B49" s="155" t="s">
        <v>209</v>
      </c>
      <c r="C49" s="156">
        <v>47</v>
      </c>
    </row>
    <row r="50" spans="1:3" s="3" customFormat="1" ht="17.25" customHeight="1">
      <c r="A50" s="153" t="s">
        <v>255</v>
      </c>
      <c r="B50" s="153" t="s">
        <v>256</v>
      </c>
      <c r="C50" s="154">
        <v>707</v>
      </c>
    </row>
    <row r="51" spans="1:3" s="3" customFormat="1" ht="17.25" customHeight="1">
      <c r="A51" s="155" t="s">
        <v>257</v>
      </c>
      <c r="B51" s="155" t="s">
        <v>186</v>
      </c>
      <c r="C51" s="156">
        <v>707</v>
      </c>
    </row>
    <row r="52" spans="1:3" s="3" customFormat="1" ht="17.25" customHeight="1">
      <c r="A52" s="153" t="s">
        <v>258</v>
      </c>
      <c r="B52" s="153" t="s">
        <v>259</v>
      </c>
      <c r="C52" s="154">
        <v>1567</v>
      </c>
    </row>
    <row r="53" spans="1:3" s="3" customFormat="1" ht="17.25" customHeight="1">
      <c r="A53" s="155" t="s">
        <v>260</v>
      </c>
      <c r="B53" s="155" t="s">
        <v>186</v>
      </c>
      <c r="C53" s="156">
        <v>1073</v>
      </c>
    </row>
    <row r="54" spans="1:3" s="3" customFormat="1" ht="17.25" customHeight="1">
      <c r="A54" s="155" t="s">
        <v>261</v>
      </c>
      <c r="B54" s="155" t="s">
        <v>195</v>
      </c>
      <c r="C54" s="156">
        <v>68</v>
      </c>
    </row>
    <row r="55" spans="1:3" s="3" customFormat="1" ht="17.25" customHeight="1">
      <c r="A55" s="155" t="s">
        <v>262</v>
      </c>
      <c r="B55" s="155" t="s">
        <v>263</v>
      </c>
      <c r="C55" s="156">
        <v>30</v>
      </c>
    </row>
    <row r="56" spans="1:3" s="3" customFormat="1" ht="17.25" customHeight="1">
      <c r="A56" s="155" t="s">
        <v>264</v>
      </c>
      <c r="B56" s="155" t="s">
        <v>209</v>
      </c>
      <c r="C56" s="156">
        <v>396</v>
      </c>
    </row>
    <row r="57" spans="1:3" s="3" customFormat="1" ht="17.25" customHeight="1">
      <c r="A57" s="153" t="s">
        <v>265</v>
      </c>
      <c r="B57" s="153" t="s">
        <v>266</v>
      </c>
      <c r="C57" s="154">
        <v>940</v>
      </c>
    </row>
    <row r="58" spans="1:3" s="3" customFormat="1" ht="17.25" customHeight="1">
      <c r="A58" s="155" t="s">
        <v>267</v>
      </c>
      <c r="B58" s="155" t="s">
        <v>186</v>
      </c>
      <c r="C58" s="156">
        <v>197</v>
      </c>
    </row>
    <row r="59" spans="1:3" s="3" customFormat="1" ht="17.25" customHeight="1">
      <c r="A59" s="155" t="s">
        <v>268</v>
      </c>
      <c r="B59" s="155" t="s">
        <v>269</v>
      </c>
      <c r="C59" s="156">
        <v>183</v>
      </c>
    </row>
    <row r="60" spans="1:3" s="3" customFormat="1" ht="17.25" customHeight="1">
      <c r="A60" s="155" t="s">
        <v>270</v>
      </c>
      <c r="B60" s="155" t="s">
        <v>271</v>
      </c>
      <c r="C60" s="156">
        <v>142</v>
      </c>
    </row>
    <row r="61" spans="1:3" s="3" customFormat="1" ht="17.25" customHeight="1">
      <c r="A61" s="155" t="s">
        <v>272</v>
      </c>
      <c r="B61" s="155" t="s">
        <v>209</v>
      </c>
      <c r="C61" s="156">
        <v>418</v>
      </c>
    </row>
    <row r="62" spans="1:3" s="3" customFormat="1" ht="17.25" customHeight="1">
      <c r="A62" s="153" t="s">
        <v>273</v>
      </c>
      <c r="B62" s="153" t="s">
        <v>274</v>
      </c>
      <c r="C62" s="154">
        <v>3</v>
      </c>
    </row>
    <row r="63" spans="1:3" s="3" customFormat="1" ht="17.25" customHeight="1">
      <c r="A63" s="155" t="s">
        <v>275</v>
      </c>
      <c r="B63" s="155" t="s">
        <v>276</v>
      </c>
      <c r="C63" s="156">
        <v>3</v>
      </c>
    </row>
    <row r="64" spans="1:3" s="3" customFormat="1" ht="17.25" customHeight="1">
      <c r="A64" s="153" t="s">
        <v>277</v>
      </c>
      <c r="B64" s="153" t="s">
        <v>278</v>
      </c>
      <c r="C64" s="154">
        <v>116</v>
      </c>
    </row>
    <row r="65" spans="1:3" s="3" customFormat="1" ht="17.25" customHeight="1">
      <c r="A65" s="155" t="s">
        <v>279</v>
      </c>
      <c r="B65" s="155" t="s">
        <v>186</v>
      </c>
      <c r="C65" s="156">
        <v>78</v>
      </c>
    </row>
    <row r="66" spans="1:3" s="3" customFormat="1" ht="17.25" customHeight="1">
      <c r="A66" s="155" t="s">
        <v>280</v>
      </c>
      <c r="B66" s="155" t="s">
        <v>281</v>
      </c>
      <c r="C66" s="156">
        <v>38</v>
      </c>
    </row>
    <row r="67" spans="1:3" s="3" customFormat="1" ht="17.25" customHeight="1">
      <c r="A67" s="153" t="s">
        <v>282</v>
      </c>
      <c r="B67" s="153" t="s">
        <v>283</v>
      </c>
      <c r="C67" s="154">
        <v>60</v>
      </c>
    </row>
    <row r="68" spans="1:3" s="3" customFormat="1" ht="17.25" customHeight="1">
      <c r="A68" s="155" t="s">
        <v>284</v>
      </c>
      <c r="B68" s="155" t="s">
        <v>186</v>
      </c>
      <c r="C68" s="156">
        <v>42</v>
      </c>
    </row>
    <row r="69" spans="1:3" s="3" customFormat="1" ht="17.25" customHeight="1">
      <c r="A69" s="155" t="s">
        <v>285</v>
      </c>
      <c r="B69" s="155" t="s">
        <v>286</v>
      </c>
      <c r="C69" s="156">
        <v>18</v>
      </c>
    </row>
    <row r="70" spans="1:3" s="3" customFormat="1" ht="17.25" customHeight="1">
      <c r="A70" s="153" t="s">
        <v>287</v>
      </c>
      <c r="B70" s="153" t="s">
        <v>288</v>
      </c>
      <c r="C70" s="154">
        <v>123</v>
      </c>
    </row>
    <row r="71" spans="1:3" s="3" customFormat="1" ht="17.25" customHeight="1">
      <c r="A71" s="155" t="s">
        <v>289</v>
      </c>
      <c r="B71" s="155" t="s">
        <v>186</v>
      </c>
      <c r="C71" s="156">
        <v>79</v>
      </c>
    </row>
    <row r="72" spans="1:3" s="3" customFormat="1" ht="17.25" customHeight="1">
      <c r="A72" s="155" t="s">
        <v>290</v>
      </c>
      <c r="B72" s="155" t="s">
        <v>195</v>
      </c>
      <c r="C72" s="156">
        <v>28</v>
      </c>
    </row>
    <row r="73" spans="1:3" s="3" customFormat="1" ht="17.25" customHeight="1">
      <c r="A73" s="155" t="s">
        <v>291</v>
      </c>
      <c r="B73" s="155" t="s">
        <v>209</v>
      </c>
      <c r="C73" s="156">
        <v>6</v>
      </c>
    </row>
    <row r="74" spans="1:3" s="3" customFormat="1" ht="17.25" customHeight="1">
      <c r="A74" s="155" t="s">
        <v>292</v>
      </c>
      <c r="B74" s="155" t="s">
        <v>293</v>
      </c>
      <c r="C74" s="156">
        <v>10</v>
      </c>
    </row>
    <row r="75" spans="1:3" s="3" customFormat="1" ht="17.25" customHeight="1">
      <c r="A75" s="153" t="s">
        <v>294</v>
      </c>
      <c r="B75" s="153" t="s">
        <v>295</v>
      </c>
      <c r="C75" s="154">
        <v>816</v>
      </c>
    </row>
    <row r="76" spans="1:3" s="3" customFormat="1" ht="17.25" customHeight="1">
      <c r="A76" s="155" t="s">
        <v>296</v>
      </c>
      <c r="B76" s="155" t="s">
        <v>186</v>
      </c>
      <c r="C76" s="156">
        <v>643</v>
      </c>
    </row>
    <row r="77" spans="1:3" s="3" customFormat="1" ht="17.25" customHeight="1">
      <c r="A77" s="155" t="s">
        <v>297</v>
      </c>
      <c r="B77" s="155" t="s">
        <v>195</v>
      </c>
      <c r="C77" s="156">
        <v>17</v>
      </c>
    </row>
    <row r="78" spans="1:3" s="3" customFormat="1" ht="17.25" customHeight="1">
      <c r="A78" s="155" t="s">
        <v>298</v>
      </c>
      <c r="B78" s="155" t="s">
        <v>299</v>
      </c>
      <c r="C78" s="156">
        <v>156</v>
      </c>
    </row>
    <row r="79" spans="1:3" s="3" customFormat="1" ht="17.25" customHeight="1">
      <c r="A79" s="153" t="s">
        <v>300</v>
      </c>
      <c r="B79" s="153" t="s">
        <v>301</v>
      </c>
      <c r="C79" s="154">
        <v>340</v>
      </c>
    </row>
    <row r="80" spans="1:3" s="3" customFormat="1" ht="17.25" customHeight="1">
      <c r="A80" s="155" t="s">
        <v>302</v>
      </c>
      <c r="B80" s="155" t="s">
        <v>186</v>
      </c>
      <c r="C80" s="156">
        <v>340</v>
      </c>
    </row>
    <row r="81" spans="1:3" s="3" customFormat="1" ht="17.25" customHeight="1">
      <c r="A81" s="153" t="s">
        <v>303</v>
      </c>
      <c r="B81" s="153" t="s">
        <v>304</v>
      </c>
      <c r="C81" s="154">
        <v>72</v>
      </c>
    </row>
    <row r="82" spans="1:3" s="3" customFormat="1" ht="17.25" customHeight="1">
      <c r="A82" s="155" t="s">
        <v>305</v>
      </c>
      <c r="B82" s="155" t="s">
        <v>186</v>
      </c>
      <c r="C82" s="156">
        <v>61</v>
      </c>
    </row>
    <row r="83" spans="1:3" s="3" customFormat="1" ht="17.25" customHeight="1">
      <c r="A83" s="155" t="s">
        <v>306</v>
      </c>
      <c r="B83" s="155" t="s">
        <v>195</v>
      </c>
      <c r="C83" s="156">
        <v>11</v>
      </c>
    </row>
    <row r="84" spans="1:3" s="3" customFormat="1" ht="17.25" customHeight="1">
      <c r="A84" s="153" t="s">
        <v>307</v>
      </c>
      <c r="B84" s="153" t="s">
        <v>308</v>
      </c>
      <c r="C84" s="154">
        <v>200</v>
      </c>
    </row>
    <row r="85" spans="1:3" s="3" customFormat="1" ht="17.25" customHeight="1">
      <c r="A85" s="155" t="s">
        <v>309</v>
      </c>
      <c r="B85" s="155" t="s">
        <v>186</v>
      </c>
      <c r="C85" s="156">
        <v>172</v>
      </c>
    </row>
    <row r="86" spans="1:3" s="3" customFormat="1" ht="17.25" customHeight="1">
      <c r="A86" s="155" t="s">
        <v>310</v>
      </c>
      <c r="B86" s="155" t="s">
        <v>195</v>
      </c>
      <c r="C86" s="156">
        <v>28</v>
      </c>
    </row>
    <row r="87" spans="1:3" s="3" customFormat="1" ht="17.25" customHeight="1">
      <c r="A87" s="153" t="s">
        <v>311</v>
      </c>
      <c r="B87" s="153" t="s">
        <v>152</v>
      </c>
      <c r="C87" s="154">
        <v>12957</v>
      </c>
    </row>
    <row r="88" spans="1:3" s="3" customFormat="1" ht="17.25" customHeight="1">
      <c r="A88" s="153" t="s">
        <v>312</v>
      </c>
      <c r="B88" s="153" t="s">
        <v>313</v>
      </c>
      <c r="C88" s="154">
        <v>823</v>
      </c>
    </row>
    <row r="89" spans="1:3" s="3" customFormat="1" ht="17.25" customHeight="1">
      <c r="A89" s="155" t="s">
        <v>314</v>
      </c>
      <c r="B89" s="155" t="s">
        <v>315</v>
      </c>
      <c r="C89" s="156">
        <v>8</v>
      </c>
    </row>
    <row r="90" spans="1:3" s="3" customFormat="1" ht="17.25" customHeight="1">
      <c r="A90" s="155" t="s">
        <v>316</v>
      </c>
      <c r="B90" s="155" t="s">
        <v>317</v>
      </c>
      <c r="C90" s="156">
        <v>815</v>
      </c>
    </row>
    <row r="91" spans="1:3" s="3" customFormat="1" ht="17.25" customHeight="1">
      <c r="A91" s="153" t="s">
        <v>318</v>
      </c>
      <c r="B91" s="153" t="s">
        <v>319</v>
      </c>
      <c r="C91" s="154">
        <v>9521</v>
      </c>
    </row>
    <row r="92" spans="1:3" s="3" customFormat="1" ht="17.25" customHeight="1">
      <c r="A92" s="155" t="s">
        <v>320</v>
      </c>
      <c r="B92" s="155" t="s">
        <v>186</v>
      </c>
      <c r="C92" s="156">
        <v>6103</v>
      </c>
    </row>
    <row r="93" spans="1:3" s="3" customFormat="1" ht="17.25" customHeight="1">
      <c r="A93" s="155" t="s">
        <v>321</v>
      </c>
      <c r="B93" s="155" t="s">
        <v>195</v>
      </c>
      <c r="C93" s="156">
        <v>1885</v>
      </c>
    </row>
    <row r="94" spans="1:3" s="3" customFormat="1" ht="17.25" customHeight="1">
      <c r="A94" s="155" t="s">
        <v>322</v>
      </c>
      <c r="B94" s="155" t="s">
        <v>323</v>
      </c>
      <c r="C94" s="156">
        <v>604</v>
      </c>
    </row>
    <row r="95" spans="1:3" s="3" customFormat="1" ht="17.25" customHeight="1">
      <c r="A95" s="155" t="s">
        <v>324</v>
      </c>
      <c r="B95" s="155" t="s">
        <v>325</v>
      </c>
      <c r="C95" s="156">
        <v>20</v>
      </c>
    </row>
    <row r="96" spans="1:3" s="3" customFormat="1" ht="17.25" customHeight="1">
      <c r="A96" s="155" t="s">
        <v>326</v>
      </c>
      <c r="B96" s="155" t="s">
        <v>327</v>
      </c>
      <c r="C96" s="156">
        <v>25</v>
      </c>
    </row>
    <row r="97" spans="1:3" s="3" customFormat="1" ht="17.25" customHeight="1">
      <c r="A97" s="155" t="s">
        <v>328</v>
      </c>
      <c r="B97" s="155" t="s">
        <v>329</v>
      </c>
      <c r="C97" s="156">
        <v>551</v>
      </c>
    </row>
    <row r="98" spans="1:3" s="3" customFormat="1" ht="17.25" customHeight="1">
      <c r="A98" s="155" t="s">
        <v>330</v>
      </c>
      <c r="B98" s="155" t="s">
        <v>331</v>
      </c>
      <c r="C98" s="156">
        <v>20</v>
      </c>
    </row>
    <row r="99" spans="1:3" s="3" customFormat="1" ht="17.25" customHeight="1">
      <c r="A99" s="155" t="s">
        <v>332</v>
      </c>
      <c r="B99" s="155" t="s">
        <v>333</v>
      </c>
      <c r="C99" s="156">
        <v>20</v>
      </c>
    </row>
    <row r="100" spans="1:3" s="3" customFormat="1" ht="17.25" customHeight="1">
      <c r="A100" s="155" t="s">
        <v>334</v>
      </c>
      <c r="B100" s="155" t="s">
        <v>335</v>
      </c>
      <c r="C100" s="156">
        <v>171</v>
      </c>
    </row>
    <row r="101" spans="1:3" s="3" customFormat="1" ht="17.25" customHeight="1">
      <c r="A101" s="155" t="s">
        <v>336</v>
      </c>
      <c r="B101" s="155" t="s">
        <v>209</v>
      </c>
      <c r="C101" s="156">
        <v>122</v>
      </c>
    </row>
    <row r="102" spans="1:3" s="3" customFormat="1" ht="17.25" customHeight="1">
      <c r="A102" s="153" t="s">
        <v>337</v>
      </c>
      <c r="B102" s="153" t="s">
        <v>338</v>
      </c>
      <c r="C102" s="154">
        <v>805</v>
      </c>
    </row>
    <row r="103" spans="1:3" s="3" customFormat="1" ht="17.25" customHeight="1">
      <c r="A103" s="155" t="s">
        <v>339</v>
      </c>
      <c r="B103" s="155" t="s">
        <v>186</v>
      </c>
      <c r="C103" s="156">
        <v>643</v>
      </c>
    </row>
    <row r="104" spans="1:3" s="3" customFormat="1" ht="17.25" customHeight="1">
      <c r="A104" s="155" t="s">
        <v>340</v>
      </c>
      <c r="B104" s="155" t="s">
        <v>195</v>
      </c>
      <c r="C104" s="156">
        <v>162</v>
      </c>
    </row>
    <row r="105" spans="1:3" s="3" customFormat="1" ht="17.25" customHeight="1">
      <c r="A105" s="153" t="s">
        <v>341</v>
      </c>
      <c r="B105" s="153" t="s">
        <v>342</v>
      </c>
      <c r="C105" s="154">
        <v>1328</v>
      </c>
    </row>
    <row r="106" spans="1:3" s="3" customFormat="1" ht="17.25" customHeight="1">
      <c r="A106" s="155" t="s">
        <v>343</v>
      </c>
      <c r="B106" s="155" t="s">
        <v>186</v>
      </c>
      <c r="C106" s="156">
        <v>1053</v>
      </c>
    </row>
    <row r="107" spans="1:3" s="3" customFormat="1" ht="17.25" customHeight="1">
      <c r="A107" s="155" t="s">
        <v>344</v>
      </c>
      <c r="B107" s="155" t="s">
        <v>195</v>
      </c>
      <c r="C107" s="156">
        <v>259</v>
      </c>
    </row>
    <row r="108" spans="1:3" s="3" customFormat="1" ht="17.25" customHeight="1">
      <c r="A108" s="155" t="s">
        <v>345</v>
      </c>
      <c r="B108" s="155" t="s">
        <v>346</v>
      </c>
      <c r="C108" s="156">
        <v>16</v>
      </c>
    </row>
    <row r="109" spans="1:3" s="3" customFormat="1" ht="17.25" customHeight="1">
      <c r="A109" s="153" t="s">
        <v>347</v>
      </c>
      <c r="B109" s="153" t="s">
        <v>348</v>
      </c>
      <c r="C109" s="154">
        <v>480</v>
      </c>
    </row>
    <row r="110" spans="1:3" s="3" customFormat="1" ht="17.25" customHeight="1">
      <c r="A110" s="155" t="s">
        <v>349</v>
      </c>
      <c r="B110" s="155" t="s">
        <v>186</v>
      </c>
      <c r="C110" s="156">
        <v>341</v>
      </c>
    </row>
    <row r="111" spans="1:3" s="3" customFormat="1" ht="17.25" customHeight="1">
      <c r="A111" s="155" t="s">
        <v>350</v>
      </c>
      <c r="B111" s="155" t="s">
        <v>195</v>
      </c>
      <c r="C111" s="156">
        <v>45</v>
      </c>
    </row>
    <row r="112" spans="1:3" s="3" customFormat="1" ht="17.25" customHeight="1">
      <c r="A112" s="155" t="s">
        <v>351</v>
      </c>
      <c r="B112" s="155" t="s">
        <v>352</v>
      </c>
      <c r="C112" s="156">
        <v>21</v>
      </c>
    </row>
    <row r="113" spans="1:3" s="3" customFormat="1" ht="17.25" customHeight="1">
      <c r="A113" s="155" t="s">
        <v>353</v>
      </c>
      <c r="B113" s="155" t="s">
        <v>354</v>
      </c>
      <c r="C113" s="156">
        <v>33</v>
      </c>
    </row>
    <row r="114" spans="1:3" s="3" customFormat="1" ht="17.25" customHeight="1">
      <c r="A114" s="155" t="s">
        <v>355</v>
      </c>
      <c r="B114" s="155" t="s">
        <v>356</v>
      </c>
      <c r="C114" s="156">
        <v>17</v>
      </c>
    </row>
    <row r="115" spans="1:3" s="3" customFormat="1" ht="17.25" customHeight="1">
      <c r="A115" s="155" t="s">
        <v>357</v>
      </c>
      <c r="B115" s="155" t="s">
        <v>358</v>
      </c>
      <c r="C115" s="156">
        <v>23</v>
      </c>
    </row>
    <row r="116" spans="1:3" s="3" customFormat="1" ht="17.25" customHeight="1">
      <c r="A116" s="153" t="s">
        <v>359</v>
      </c>
      <c r="B116" s="153" t="s">
        <v>154</v>
      </c>
      <c r="C116" s="154">
        <v>74362</v>
      </c>
    </row>
    <row r="117" spans="1:3" s="3" customFormat="1" ht="17.25" customHeight="1">
      <c r="A117" s="153" t="s">
        <v>360</v>
      </c>
      <c r="B117" s="153" t="s">
        <v>361</v>
      </c>
      <c r="C117" s="154">
        <v>2244</v>
      </c>
    </row>
    <row r="118" spans="1:3" s="3" customFormat="1" ht="17.25" customHeight="1">
      <c r="A118" s="155" t="s">
        <v>362</v>
      </c>
      <c r="B118" s="155" t="s">
        <v>186</v>
      </c>
      <c r="C118" s="156">
        <v>98</v>
      </c>
    </row>
    <row r="119" spans="1:3" s="3" customFormat="1" ht="17.25" customHeight="1">
      <c r="A119" s="155" t="s">
        <v>363</v>
      </c>
      <c r="B119" s="155" t="s">
        <v>364</v>
      </c>
      <c r="C119" s="156">
        <v>2146</v>
      </c>
    </row>
    <row r="120" spans="1:3" s="3" customFormat="1" ht="17.25" customHeight="1">
      <c r="A120" s="153" t="s">
        <v>365</v>
      </c>
      <c r="B120" s="153" t="s">
        <v>366</v>
      </c>
      <c r="C120" s="154">
        <v>65021</v>
      </c>
    </row>
    <row r="121" spans="1:3" s="3" customFormat="1" ht="17.25" customHeight="1">
      <c r="A121" s="155" t="s">
        <v>367</v>
      </c>
      <c r="B121" s="155" t="s">
        <v>368</v>
      </c>
      <c r="C121" s="156">
        <v>7209</v>
      </c>
    </row>
    <row r="122" spans="1:3" s="3" customFormat="1" ht="17.25" customHeight="1">
      <c r="A122" s="155" t="s">
        <v>369</v>
      </c>
      <c r="B122" s="155" t="s">
        <v>370</v>
      </c>
      <c r="C122" s="156">
        <v>28828</v>
      </c>
    </row>
    <row r="123" spans="1:3" s="3" customFormat="1" ht="17.25" customHeight="1">
      <c r="A123" s="155" t="s">
        <v>371</v>
      </c>
      <c r="B123" s="155" t="s">
        <v>372</v>
      </c>
      <c r="C123" s="156">
        <v>16708</v>
      </c>
    </row>
    <row r="124" spans="1:3" s="3" customFormat="1" ht="17.25" customHeight="1">
      <c r="A124" s="155" t="s">
        <v>373</v>
      </c>
      <c r="B124" s="155" t="s">
        <v>374</v>
      </c>
      <c r="C124" s="156">
        <v>8739</v>
      </c>
    </row>
    <row r="125" spans="1:3" s="3" customFormat="1" ht="17.25" customHeight="1">
      <c r="A125" s="155" t="s">
        <v>375</v>
      </c>
      <c r="B125" s="155" t="s">
        <v>376</v>
      </c>
      <c r="C125" s="156">
        <v>3537</v>
      </c>
    </row>
    <row r="126" spans="1:3" s="3" customFormat="1" ht="17.25" customHeight="1">
      <c r="A126" s="153" t="s">
        <v>377</v>
      </c>
      <c r="B126" s="153" t="s">
        <v>378</v>
      </c>
      <c r="C126" s="154">
        <v>2513</v>
      </c>
    </row>
    <row r="127" spans="1:3" s="3" customFormat="1" ht="17.25" customHeight="1">
      <c r="A127" s="155" t="s">
        <v>379</v>
      </c>
      <c r="B127" s="155" t="s">
        <v>380</v>
      </c>
      <c r="C127" s="156">
        <v>1818</v>
      </c>
    </row>
    <row r="128" spans="1:3" s="3" customFormat="1" ht="17.25" customHeight="1">
      <c r="A128" s="155" t="s">
        <v>381</v>
      </c>
      <c r="B128" s="155" t="s">
        <v>382</v>
      </c>
      <c r="C128" s="156">
        <v>695</v>
      </c>
    </row>
    <row r="129" spans="1:3" s="3" customFormat="1" ht="17.25" customHeight="1">
      <c r="A129" s="153" t="s">
        <v>383</v>
      </c>
      <c r="B129" s="153" t="s">
        <v>384</v>
      </c>
      <c r="C129" s="154">
        <v>126</v>
      </c>
    </row>
    <row r="130" spans="1:3" s="3" customFormat="1" ht="17.25" customHeight="1">
      <c r="A130" s="155" t="s">
        <v>385</v>
      </c>
      <c r="B130" s="155" t="s">
        <v>386</v>
      </c>
      <c r="C130" s="156">
        <v>126</v>
      </c>
    </row>
    <row r="131" spans="1:3" s="3" customFormat="1" ht="17.25" customHeight="1">
      <c r="A131" s="153" t="s">
        <v>387</v>
      </c>
      <c r="B131" s="153" t="s">
        <v>388</v>
      </c>
      <c r="C131" s="154">
        <v>265</v>
      </c>
    </row>
    <row r="132" spans="1:3" s="3" customFormat="1" ht="17.25" customHeight="1">
      <c r="A132" s="155" t="s">
        <v>389</v>
      </c>
      <c r="B132" s="155" t="s">
        <v>390</v>
      </c>
      <c r="C132" s="156">
        <v>265</v>
      </c>
    </row>
    <row r="133" spans="1:3" s="3" customFormat="1" ht="17.25" customHeight="1">
      <c r="A133" s="153" t="s">
        <v>391</v>
      </c>
      <c r="B133" s="153" t="s">
        <v>392</v>
      </c>
      <c r="C133" s="154">
        <v>996</v>
      </c>
    </row>
    <row r="134" spans="1:3" s="3" customFormat="1" ht="17.25" customHeight="1">
      <c r="A134" s="155" t="s">
        <v>393</v>
      </c>
      <c r="B134" s="155" t="s">
        <v>394</v>
      </c>
      <c r="C134" s="156">
        <v>908</v>
      </c>
    </row>
    <row r="135" spans="1:3" s="3" customFormat="1" ht="17.25" customHeight="1">
      <c r="A135" s="155" t="s">
        <v>395</v>
      </c>
      <c r="B135" s="155" t="s">
        <v>396</v>
      </c>
      <c r="C135" s="156">
        <v>88</v>
      </c>
    </row>
    <row r="136" spans="1:3" s="3" customFormat="1" ht="17.25" customHeight="1">
      <c r="A136" s="153" t="s">
        <v>397</v>
      </c>
      <c r="B136" s="153" t="s">
        <v>398</v>
      </c>
      <c r="C136" s="154">
        <v>3197</v>
      </c>
    </row>
    <row r="137" spans="1:3" s="3" customFormat="1" ht="17.25" customHeight="1">
      <c r="A137" s="155" t="s">
        <v>399</v>
      </c>
      <c r="B137" s="155" t="s">
        <v>400</v>
      </c>
      <c r="C137" s="156">
        <v>457</v>
      </c>
    </row>
    <row r="138" spans="1:3" s="3" customFormat="1" ht="17.25" customHeight="1">
      <c r="A138" s="155" t="s">
        <v>401</v>
      </c>
      <c r="B138" s="155" t="s">
        <v>402</v>
      </c>
      <c r="C138" s="156">
        <v>1970</v>
      </c>
    </row>
    <row r="139" spans="1:3" s="3" customFormat="1" ht="17.25" customHeight="1">
      <c r="A139" s="155" t="s">
        <v>403</v>
      </c>
      <c r="B139" s="155" t="s">
        <v>404</v>
      </c>
      <c r="C139" s="156">
        <v>770</v>
      </c>
    </row>
    <row r="140" spans="1:3" s="3" customFormat="1" ht="17.25" customHeight="1">
      <c r="A140" s="153" t="s">
        <v>405</v>
      </c>
      <c r="B140" s="153" t="s">
        <v>156</v>
      </c>
      <c r="C140" s="154">
        <v>1676</v>
      </c>
    </row>
    <row r="141" spans="1:3" s="3" customFormat="1" ht="17.25" customHeight="1">
      <c r="A141" s="153" t="s">
        <v>406</v>
      </c>
      <c r="B141" s="153" t="s">
        <v>407</v>
      </c>
      <c r="C141" s="154">
        <v>1036</v>
      </c>
    </row>
    <row r="142" spans="1:3" s="3" customFormat="1" ht="17.25" customHeight="1">
      <c r="A142" s="155" t="s">
        <v>408</v>
      </c>
      <c r="B142" s="155" t="s">
        <v>186</v>
      </c>
      <c r="C142" s="156">
        <v>900</v>
      </c>
    </row>
    <row r="143" spans="1:3" s="3" customFormat="1" ht="17.25" customHeight="1">
      <c r="A143" s="155" t="s">
        <v>409</v>
      </c>
      <c r="B143" s="155" t="s">
        <v>195</v>
      </c>
      <c r="C143" s="156">
        <v>53</v>
      </c>
    </row>
    <row r="144" spans="1:3" s="3" customFormat="1" ht="17.25" customHeight="1">
      <c r="A144" s="155" t="s">
        <v>410</v>
      </c>
      <c r="B144" s="155" t="s">
        <v>411</v>
      </c>
      <c r="C144" s="156">
        <v>83</v>
      </c>
    </row>
    <row r="145" spans="1:3" s="3" customFormat="1" ht="17.25" customHeight="1">
      <c r="A145" s="153" t="s">
        <v>412</v>
      </c>
      <c r="B145" s="153" t="s">
        <v>413</v>
      </c>
      <c r="C145" s="154">
        <v>195</v>
      </c>
    </row>
    <row r="146" spans="1:3" s="3" customFormat="1" ht="17.25" customHeight="1">
      <c r="A146" s="155" t="s">
        <v>414</v>
      </c>
      <c r="B146" s="155" t="s">
        <v>415</v>
      </c>
      <c r="C146" s="156">
        <v>195</v>
      </c>
    </row>
    <row r="147" spans="1:3" s="3" customFormat="1" ht="17.25" customHeight="1">
      <c r="A147" s="153" t="s">
        <v>416</v>
      </c>
      <c r="B147" s="153" t="s">
        <v>417</v>
      </c>
      <c r="C147" s="154">
        <v>145</v>
      </c>
    </row>
    <row r="148" spans="1:3" s="3" customFormat="1" ht="17.25" customHeight="1">
      <c r="A148" s="155" t="s">
        <v>418</v>
      </c>
      <c r="B148" s="155" t="s">
        <v>419</v>
      </c>
      <c r="C148" s="156">
        <v>141</v>
      </c>
    </row>
    <row r="149" spans="1:3" s="3" customFormat="1" ht="17.25" customHeight="1">
      <c r="A149" s="155" t="s">
        <v>420</v>
      </c>
      <c r="B149" s="155" t="s">
        <v>421</v>
      </c>
      <c r="C149" s="156">
        <v>4</v>
      </c>
    </row>
    <row r="150" spans="1:3" s="3" customFormat="1" ht="17.25" customHeight="1">
      <c r="A150" s="153" t="s">
        <v>422</v>
      </c>
      <c r="B150" s="153" t="s">
        <v>423</v>
      </c>
      <c r="C150" s="154">
        <v>300</v>
      </c>
    </row>
    <row r="151" spans="1:3" s="3" customFormat="1" ht="17.25" customHeight="1">
      <c r="A151" s="155" t="s">
        <v>424</v>
      </c>
      <c r="B151" s="155" t="s">
        <v>425</v>
      </c>
      <c r="C151" s="156">
        <v>100</v>
      </c>
    </row>
    <row r="152" spans="1:3" s="3" customFormat="1" ht="17.25" customHeight="1">
      <c r="A152" s="155" t="s">
        <v>426</v>
      </c>
      <c r="B152" s="155" t="s">
        <v>423</v>
      </c>
      <c r="C152" s="156">
        <v>200</v>
      </c>
    </row>
    <row r="153" spans="1:3" s="3" customFormat="1" ht="17.25" customHeight="1">
      <c r="A153" s="153" t="s">
        <v>427</v>
      </c>
      <c r="B153" s="153" t="s">
        <v>158</v>
      </c>
      <c r="C153" s="154">
        <v>1696</v>
      </c>
    </row>
    <row r="154" spans="1:3" s="3" customFormat="1" ht="17.25" customHeight="1">
      <c r="A154" s="153" t="s">
        <v>428</v>
      </c>
      <c r="B154" s="153" t="s">
        <v>429</v>
      </c>
      <c r="C154" s="154">
        <v>706</v>
      </c>
    </row>
    <row r="155" spans="1:3" s="3" customFormat="1" ht="17.25" customHeight="1">
      <c r="A155" s="155" t="s">
        <v>430</v>
      </c>
      <c r="B155" s="155" t="s">
        <v>186</v>
      </c>
      <c r="C155" s="156">
        <v>358</v>
      </c>
    </row>
    <row r="156" spans="1:3" s="3" customFormat="1" ht="17.25" customHeight="1">
      <c r="A156" s="155" t="s">
        <v>431</v>
      </c>
      <c r="B156" s="155" t="s">
        <v>195</v>
      </c>
      <c r="C156" s="156">
        <v>4</v>
      </c>
    </row>
    <row r="157" spans="1:3" s="3" customFormat="1" ht="17.25" customHeight="1">
      <c r="A157" s="155" t="s">
        <v>432</v>
      </c>
      <c r="B157" s="155" t="s">
        <v>433</v>
      </c>
      <c r="C157" s="156">
        <v>42</v>
      </c>
    </row>
    <row r="158" spans="1:3" s="3" customFormat="1" ht="17.25" customHeight="1">
      <c r="A158" s="155" t="s">
        <v>434</v>
      </c>
      <c r="B158" s="155" t="s">
        <v>435</v>
      </c>
      <c r="C158" s="156">
        <v>5</v>
      </c>
    </row>
    <row r="159" spans="1:3" s="3" customFormat="1" ht="17.25" customHeight="1">
      <c r="A159" s="155" t="s">
        <v>436</v>
      </c>
      <c r="B159" s="155" t="s">
        <v>437</v>
      </c>
      <c r="C159" s="156">
        <v>5</v>
      </c>
    </row>
    <row r="160" spans="1:3" s="3" customFormat="1" ht="17.25" customHeight="1">
      <c r="A160" s="155" t="s">
        <v>438</v>
      </c>
      <c r="B160" s="155" t="s">
        <v>439</v>
      </c>
      <c r="C160" s="156">
        <v>87</v>
      </c>
    </row>
    <row r="161" spans="1:3" s="3" customFormat="1" ht="17.25" customHeight="1">
      <c r="A161" s="155" t="s">
        <v>440</v>
      </c>
      <c r="B161" s="155" t="s">
        <v>441</v>
      </c>
      <c r="C161" s="156">
        <v>20</v>
      </c>
    </row>
    <row r="162" spans="1:3" s="3" customFormat="1" ht="17.25" customHeight="1">
      <c r="A162" s="155" t="s">
        <v>442</v>
      </c>
      <c r="B162" s="155" t="s">
        <v>443</v>
      </c>
      <c r="C162" s="156">
        <v>2</v>
      </c>
    </row>
    <row r="163" spans="1:3" s="3" customFormat="1" ht="17.25" customHeight="1">
      <c r="A163" s="155" t="s">
        <v>444</v>
      </c>
      <c r="B163" s="155" t="s">
        <v>445</v>
      </c>
      <c r="C163" s="156">
        <v>183</v>
      </c>
    </row>
    <row r="164" spans="1:3" s="3" customFormat="1" ht="17.25" customHeight="1">
      <c r="A164" s="153" t="s">
        <v>446</v>
      </c>
      <c r="B164" s="153" t="s">
        <v>447</v>
      </c>
      <c r="C164" s="154">
        <v>30</v>
      </c>
    </row>
    <row r="165" spans="1:3" s="3" customFormat="1" ht="17.25" customHeight="1">
      <c r="A165" s="155" t="s">
        <v>448</v>
      </c>
      <c r="B165" s="155" t="s">
        <v>449</v>
      </c>
      <c r="C165" s="156">
        <v>21</v>
      </c>
    </row>
    <row r="166" spans="1:3" s="3" customFormat="1" ht="17.25" customHeight="1">
      <c r="A166" s="155" t="s">
        <v>450</v>
      </c>
      <c r="B166" s="155" t="s">
        <v>451</v>
      </c>
      <c r="C166" s="156">
        <v>9</v>
      </c>
    </row>
    <row r="167" spans="1:3" s="3" customFormat="1" ht="17.25" customHeight="1">
      <c r="A167" s="153" t="s">
        <v>452</v>
      </c>
      <c r="B167" s="153" t="s">
        <v>453</v>
      </c>
      <c r="C167" s="154">
        <v>40</v>
      </c>
    </row>
    <row r="168" spans="1:3" s="3" customFormat="1" ht="17.25" customHeight="1">
      <c r="A168" s="155" t="s">
        <v>454</v>
      </c>
      <c r="B168" s="155" t="s">
        <v>455</v>
      </c>
      <c r="C168" s="156">
        <v>5</v>
      </c>
    </row>
    <row r="169" spans="1:3" s="3" customFormat="1" ht="17.25" customHeight="1">
      <c r="A169" s="155" t="s">
        <v>456</v>
      </c>
      <c r="B169" s="155" t="s">
        <v>457</v>
      </c>
      <c r="C169" s="156">
        <v>35</v>
      </c>
    </row>
    <row r="170" spans="1:3" s="3" customFormat="1" ht="17.25" customHeight="1">
      <c r="A170" s="153" t="s">
        <v>458</v>
      </c>
      <c r="B170" s="153" t="s">
        <v>459</v>
      </c>
      <c r="C170" s="154">
        <v>573</v>
      </c>
    </row>
    <row r="171" spans="1:3" s="3" customFormat="1" ht="17.25" customHeight="1">
      <c r="A171" s="155" t="s">
        <v>460</v>
      </c>
      <c r="B171" s="155" t="s">
        <v>461</v>
      </c>
      <c r="C171" s="156">
        <v>40</v>
      </c>
    </row>
    <row r="172" spans="1:3" s="3" customFormat="1" ht="17.25" customHeight="1">
      <c r="A172" s="155" t="s">
        <v>462</v>
      </c>
      <c r="B172" s="155" t="s">
        <v>463</v>
      </c>
      <c r="C172" s="156">
        <v>462</v>
      </c>
    </row>
    <row r="173" spans="1:3" s="3" customFormat="1" ht="17.25" customHeight="1">
      <c r="A173" s="155" t="s">
        <v>464</v>
      </c>
      <c r="B173" s="155" t="s">
        <v>465</v>
      </c>
      <c r="C173" s="156">
        <v>71</v>
      </c>
    </row>
    <row r="174" spans="1:3" s="3" customFormat="1" ht="17.25" customHeight="1">
      <c r="A174" s="153" t="s">
        <v>466</v>
      </c>
      <c r="B174" s="153" t="s">
        <v>467</v>
      </c>
      <c r="C174" s="154">
        <v>347</v>
      </c>
    </row>
    <row r="175" spans="1:3" s="3" customFormat="1" ht="17.25" customHeight="1">
      <c r="A175" s="155" t="s">
        <v>468</v>
      </c>
      <c r="B175" s="155" t="s">
        <v>467</v>
      </c>
      <c r="C175" s="156">
        <v>347</v>
      </c>
    </row>
    <row r="176" spans="1:3" s="3" customFormat="1" ht="17.25" customHeight="1">
      <c r="A176" s="153" t="s">
        <v>469</v>
      </c>
      <c r="B176" s="153" t="s">
        <v>470</v>
      </c>
      <c r="C176" s="154">
        <v>40628</v>
      </c>
    </row>
    <row r="177" spans="1:3" s="3" customFormat="1" ht="17.25" customHeight="1">
      <c r="A177" s="153" t="s">
        <v>471</v>
      </c>
      <c r="B177" s="153" t="s">
        <v>472</v>
      </c>
      <c r="C177" s="154">
        <v>383</v>
      </c>
    </row>
    <row r="178" spans="1:3" s="3" customFormat="1" ht="17.25" customHeight="1">
      <c r="A178" s="155" t="s">
        <v>473</v>
      </c>
      <c r="B178" s="155" t="s">
        <v>474</v>
      </c>
      <c r="C178" s="156">
        <v>9</v>
      </c>
    </row>
    <row r="179" spans="1:3" s="3" customFormat="1" ht="17.25" customHeight="1">
      <c r="A179" s="155" t="s">
        <v>475</v>
      </c>
      <c r="B179" s="155" t="s">
        <v>476</v>
      </c>
      <c r="C179" s="156">
        <v>374</v>
      </c>
    </row>
    <row r="180" spans="1:3" s="3" customFormat="1" ht="17.25" customHeight="1">
      <c r="A180" s="153" t="s">
        <v>477</v>
      </c>
      <c r="B180" s="153" t="s">
        <v>478</v>
      </c>
      <c r="C180" s="154">
        <v>516</v>
      </c>
    </row>
    <row r="181" spans="1:3" s="3" customFormat="1" ht="17.25" customHeight="1">
      <c r="A181" s="155" t="s">
        <v>479</v>
      </c>
      <c r="B181" s="155" t="s">
        <v>186</v>
      </c>
      <c r="C181" s="156">
        <v>139</v>
      </c>
    </row>
    <row r="182" spans="1:3" s="3" customFormat="1" ht="17.25" customHeight="1">
      <c r="A182" s="155" t="s">
        <v>480</v>
      </c>
      <c r="B182" s="155" t="s">
        <v>481</v>
      </c>
      <c r="C182" s="156">
        <v>38</v>
      </c>
    </row>
    <row r="183" spans="1:3" s="3" customFormat="1" ht="17.25" customHeight="1">
      <c r="A183" s="155" t="s">
        <v>482</v>
      </c>
      <c r="B183" s="155" t="s">
        <v>483</v>
      </c>
      <c r="C183" s="156">
        <v>339</v>
      </c>
    </row>
    <row r="184" spans="1:3" s="3" customFormat="1" ht="17.25" customHeight="1">
      <c r="A184" s="153" t="s">
        <v>484</v>
      </c>
      <c r="B184" s="153" t="s">
        <v>485</v>
      </c>
      <c r="C184" s="154">
        <v>22630</v>
      </c>
    </row>
    <row r="185" spans="1:3" s="3" customFormat="1" ht="17.25" customHeight="1">
      <c r="A185" s="155" t="s">
        <v>486</v>
      </c>
      <c r="B185" s="155" t="s">
        <v>487</v>
      </c>
      <c r="C185" s="156">
        <v>138</v>
      </c>
    </row>
    <row r="186" spans="1:3" s="3" customFormat="1" ht="17.25" customHeight="1">
      <c r="A186" s="155" t="s">
        <v>488</v>
      </c>
      <c r="B186" s="155" t="s">
        <v>489</v>
      </c>
      <c r="C186" s="156">
        <v>118</v>
      </c>
    </row>
    <row r="187" spans="1:3" s="3" customFormat="1" ht="17.25" customHeight="1">
      <c r="A187" s="155" t="s">
        <v>490</v>
      </c>
      <c r="B187" s="155" t="s">
        <v>491</v>
      </c>
      <c r="C187" s="156">
        <v>5013</v>
      </c>
    </row>
    <row r="188" spans="1:3" s="3" customFormat="1" ht="17.25" customHeight="1">
      <c r="A188" s="155" t="s">
        <v>492</v>
      </c>
      <c r="B188" s="155" t="s">
        <v>493</v>
      </c>
      <c r="C188" s="156">
        <v>12401</v>
      </c>
    </row>
    <row r="189" spans="1:3" s="3" customFormat="1" ht="17.25" customHeight="1">
      <c r="A189" s="155" t="s">
        <v>494</v>
      </c>
      <c r="B189" s="155" t="s">
        <v>495</v>
      </c>
      <c r="C189" s="156">
        <v>4960</v>
      </c>
    </row>
    <row r="190" spans="1:3" s="3" customFormat="1" ht="17.25" customHeight="1">
      <c r="A190" s="153" t="s">
        <v>496</v>
      </c>
      <c r="B190" s="153" t="s">
        <v>497</v>
      </c>
      <c r="C190" s="154">
        <v>8</v>
      </c>
    </row>
    <row r="191" spans="1:3" s="3" customFormat="1" ht="17.25" customHeight="1">
      <c r="A191" s="155" t="s">
        <v>498</v>
      </c>
      <c r="B191" s="155" t="s">
        <v>499</v>
      </c>
      <c r="C191" s="156">
        <v>8</v>
      </c>
    </row>
    <row r="192" spans="1:3" s="3" customFormat="1" ht="17.25" customHeight="1">
      <c r="A192" s="153" t="s">
        <v>500</v>
      </c>
      <c r="B192" s="153" t="s">
        <v>501</v>
      </c>
      <c r="C192" s="154">
        <v>2109</v>
      </c>
    </row>
    <row r="193" spans="1:3" s="3" customFormat="1" ht="17.25" customHeight="1">
      <c r="A193" s="155" t="s">
        <v>502</v>
      </c>
      <c r="B193" s="155" t="s">
        <v>503</v>
      </c>
      <c r="C193" s="156">
        <v>38</v>
      </c>
    </row>
    <row r="194" spans="1:3" s="3" customFormat="1" ht="17.25" customHeight="1">
      <c r="A194" s="155" t="s">
        <v>504</v>
      </c>
      <c r="B194" s="155" t="s">
        <v>505</v>
      </c>
      <c r="C194" s="156">
        <v>265</v>
      </c>
    </row>
    <row r="195" spans="1:3" s="3" customFormat="1" ht="17.25" customHeight="1">
      <c r="A195" s="155" t="s">
        <v>506</v>
      </c>
      <c r="B195" s="155" t="s">
        <v>507</v>
      </c>
      <c r="C195" s="156">
        <v>703</v>
      </c>
    </row>
    <row r="196" spans="1:3" s="3" customFormat="1" ht="17.25" customHeight="1">
      <c r="A196" s="155" t="s">
        <v>508</v>
      </c>
      <c r="B196" s="155" t="s">
        <v>509</v>
      </c>
      <c r="C196" s="156">
        <v>136</v>
      </c>
    </row>
    <row r="197" spans="1:3" s="3" customFormat="1" ht="17.25" customHeight="1">
      <c r="A197" s="155" t="s">
        <v>510</v>
      </c>
      <c r="B197" s="155" t="s">
        <v>511</v>
      </c>
      <c r="C197" s="156">
        <v>920</v>
      </c>
    </row>
    <row r="198" spans="1:3" s="3" customFormat="1" ht="17.25" customHeight="1">
      <c r="A198" s="155" t="s">
        <v>512</v>
      </c>
      <c r="B198" s="155" t="s">
        <v>513</v>
      </c>
      <c r="C198" s="156">
        <v>47</v>
      </c>
    </row>
    <row r="199" spans="1:3" s="3" customFormat="1" ht="17.25" customHeight="1">
      <c r="A199" s="153" t="s">
        <v>514</v>
      </c>
      <c r="B199" s="153" t="s">
        <v>515</v>
      </c>
      <c r="C199" s="154">
        <v>955</v>
      </c>
    </row>
    <row r="200" spans="1:3" s="3" customFormat="1" ht="17.25" customHeight="1">
      <c r="A200" s="155" t="s">
        <v>516</v>
      </c>
      <c r="B200" s="155" t="s">
        <v>517</v>
      </c>
      <c r="C200" s="156">
        <v>784</v>
      </c>
    </row>
    <row r="201" spans="1:3" s="3" customFormat="1" ht="17.25" customHeight="1">
      <c r="A201" s="155" t="s">
        <v>518</v>
      </c>
      <c r="B201" s="155" t="s">
        <v>519</v>
      </c>
      <c r="C201" s="156">
        <v>154</v>
      </c>
    </row>
    <row r="202" spans="1:3" s="3" customFormat="1" ht="17.25" customHeight="1">
      <c r="A202" s="155" t="s">
        <v>520</v>
      </c>
      <c r="B202" s="155" t="s">
        <v>521</v>
      </c>
      <c r="C202" s="156">
        <v>7</v>
      </c>
    </row>
    <row r="203" spans="1:3" s="3" customFormat="1" ht="17.25" customHeight="1">
      <c r="A203" s="155" t="s">
        <v>522</v>
      </c>
      <c r="B203" s="155" t="s">
        <v>523</v>
      </c>
      <c r="C203" s="156">
        <v>10</v>
      </c>
    </row>
    <row r="204" spans="1:3" s="3" customFormat="1" ht="17.25" customHeight="1">
      <c r="A204" s="153" t="s">
        <v>524</v>
      </c>
      <c r="B204" s="153" t="s">
        <v>525</v>
      </c>
      <c r="C204" s="154">
        <v>1067</v>
      </c>
    </row>
    <row r="205" spans="1:3" s="3" customFormat="1" ht="17.25" customHeight="1">
      <c r="A205" s="155" t="s">
        <v>526</v>
      </c>
      <c r="B205" s="155" t="s">
        <v>527</v>
      </c>
      <c r="C205" s="156">
        <v>48</v>
      </c>
    </row>
    <row r="206" spans="1:3" s="3" customFormat="1" ht="17.25" customHeight="1">
      <c r="A206" s="155" t="s">
        <v>528</v>
      </c>
      <c r="B206" s="155" t="s">
        <v>529</v>
      </c>
      <c r="C206" s="156">
        <v>610</v>
      </c>
    </row>
    <row r="207" spans="1:3" s="3" customFormat="1" ht="17.25" customHeight="1">
      <c r="A207" s="155" t="s">
        <v>530</v>
      </c>
      <c r="B207" s="155" t="s">
        <v>531</v>
      </c>
      <c r="C207" s="156">
        <v>231</v>
      </c>
    </row>
    <row r="208" spans="1:3" s="3" customFormat="1" ht="17.25" customHeight="1">
      <c r="A208" s="155" t="s">
        <v>532</v>
      </c>
      <c r="B208" s="155" t="s">
        <v>533</v>
      </c>
      <c r="C208" s="156">
        <v>178</v>
      </c>
    </row>
    <row r="209" spans="1:3" s="3" customFormat="1" ht="17.25" customHeight="1">
      <c r="A209" s="153" t="s">
        <v>534</v>
      </c>
      <c r="B209" s="153" t="s">
        <v>535</v>
      </c>
      <c r="C209" s="154">
        <v>357</v>
      </c>
    </row>
    <row r="210" spans="1:3" s="3" customFormat="1" ht="17.25" customHeight="1">
      <c r="A210" s="155" t="s">
        <v>536</v>
      </c>
      <c r="B210" s="155" t="s">
        <v>186</v>
      </c>
      <c r="C210" s="156">
        <v>56</v>
      </c>
    </row>
    <row r="211" spans="1:3" s="3" customFormat="1" ht="17.25" customHeight="1">
      <c r="A211" s="155" t="s">
        <v>537</v>
      </c>
      <c r="B211" s="155" t="s">
        <v>538</v>
      </c>
      <c r="C211" s="156">
        <v>101</v>
      </c>
    </row>
    <row r="212" spans="1:3" s="3" customFormat="1" ht="17.25" customHeight="1">
      <c r="A212" s="155" t="s">
        <v>539</v>
      </c>
      <c r="B212" s="155" t="s">
        <v>540</v>
      </c>
      <c r="C212" s="156">
        <v>200</v>
      </c>
    </row>
    <row r="213" spans="1:3" s="3" customFormat="1" ht="17.25" customHeight="1">
      <c r="A213" s="153" t="s">
        <v>541</v>
      </c>
      <c r="B213" s="153" t="s">
        <v>542</v>
      </c>
      <c r="C213" s="154">
        <v>463</v>
      </c>
    </row>
    <row r="214" spans="1:3" s="3" customFormat="1" ht="17.25" customHeight="1">
      <c r="A214" s="155" t="s">
        <v>543</v>
      </c>
      <c r="B214" s="155" t="s">
        <v>544</v>
      </c>
      <c r="C214" s="156">
        <v>79</v>
      </c>
    </row>
    <row r="215" spans="1:3" s="3" customFormat="1" ht="17.25" customHeight="1">
      <c r="A215" s="155" t="s">
        <v>545</v>
      </c>
      <c r="B215" s="155" t="s">
        <v>546</v>
      </c>
      <c r="C215" s="156">
        <v>384</v>
      </c>
    </row>
    <row r="216" spans="1:3" s="3" customFormat="1" ht="17.25" customHeight="1">
      <c r="A216" s="153" t="s">
        <v>547</v>
      </c>
      <c r="B216" s="153" t="s">
        <v>548</v>
      </c>
      <c r="C216" s="154">
        <v>17</v>
      </c>
    </row>
    <row r="217" spans="1:3" s="3" customFormat="1" ht="17.25" customHeight="1">
      <c r="A217" s="155" t="s">
        <v>549</v>
      </c>
      <c r="B217" s="155" t="s">
        <v>550</v>
      </c>
      <c r="C217" s="156">
        <v>15</v>
      </c>
    </row>
    <row r="218" spans="1:3" s="3" customFormat="1" ht="17.25" customHeight="1">
      <c r="A218" s="155" t="s">
        <v>551</v>
      </c>
      <c r="B218" s="155" t="s">
        <v>552</v>
      </c>
      <c r="C218" s="156">
        <v>2</v>
      </c>
    </row>
    <row r="219" spans="1:3" s="3" customFormat="1" ht="17.25" customHeight="1">
      <c r="A219" s="153" t="s">
        <v>553</v>
      </c>
      <c r="B219" s="153" t="s">
        <v>554</v>
      </c>
      <c r="C219" s="154">
        <v>1523</v>
      </c>
    </row>
    <row r="220" spans="1:3" s="3" customFormat="1" ht="17.25" customHeight="1">
      <c r="A220" s="155" t="s">
        <v>555</v>
      </c>
      <c r="B220" s="155" t="s">
        <v>556</v>
      </c>
      <c r="C220" s="156">
        <v>1523</v>
      </c>
    </row>
    <row r="221" spans="1:3" s="3" customFormat="1" ht="17.25" customHeight="1">
      <c r="A221" s="153" t="s">
        <v>557</v>
      </c>
      <c r="B221" s="153" t="s">
        <v>558</v>
      </c>
      <c r="C221" s="154">
        <v>2</v>
      </c>
    </row>
    <row r="222" spans="1:3" s="3" customFormat="1" ht="17.25" customHeight="1">
      <c r="A222" s="155" t="s">
        <v>559</v>
      </c>
      <c r="B222" s="155" t="s">
        <v>560</v>
      </c>
      <c r="C222" s="156">
        <v>1</v>
      </c>
    </row>
    <row r="223" spans="1:3" s="3" customFormat="1" ht="17.25" customHeight="1">
      <c r="A223" s="155" t="s">
        <v>561</v>
      </c>
      <c r="B223" s="155" t="s">
        <v>562</v>
      </c>
      <c r="C223" s="156">
        <v>1</v>
      </c>
    </row>
    <row r="224" spans="1:3" s="3" customFormat="1" ht="17.25" customHeight="1">
      <c r="A224" s="153" t="s">
        <v>563</v>
      </c>
      <c r="B224" s="153" t="s">
        <v>564</v>
      </c>
      <c r="C224" s="154">
        <v>10573</v>
      </c>
    </row>
    <row r="225" spans="1:3" s="3" customFormat="1" ht="17.25" customHeight="1">
      <c r="A225" s="155" t="s">
        <v>565</v>
      </c>
      <c r="B225" s="155" t="s">
        <v>566</v>
      </c>
      <c r="C225" s="156">
        <v>13</v>
      </c>
    </row>
    <row r="226" spans="1:3" s="3" customFormat="1" ht="17.25" customHeight="1">
      <c r="A226" s="155" t="s">
        <v>567</v>
      </c>
      <c r="B226" s="155" t="s">
        <v>568</v>
      </c>
      <c r="C226" s="156">
        <v>10560</v>
      </c>
    </row>
    <row r="227" spans="1:3" s="3" customFormat="1" ht="17.25" customHeight="1">
      <c r="A227" s="153" t="s">
        <v>569</v>
      </c>
      <c r="B227" s="153" t="s">
        <v>570</v>
      </c>
      <c r="C227" s="154">
        <v>25</v>
      </c>
    </row>
    <row r="228" spans="1:3" s="3" customFormat="1" ht="17.25" customHeight="1">
      <c r="A228" s="155" t="s">
        <v>571</v>
      </c>
      <c r="B228" s="155" t="s">
        <v>570</v>
      </c>
      <c r="C228" s="156">
        <v>25</v>
      </c>
    </row>
    <row r="229" spans="1:3" s="3" customFormat="1" ht="17.25" customHeight="1">
      <c r="A229" s="153" t="s">
        <v>572</v>
      </c>
      <c r="B229" s="153" t="s">
        <v>161</v>
      </c>
      <c r="C229" s="154">
        <v>38257</v>
      </c>
    </row>
    <row r="230" spans="1:3" s="3" customFormat="1" ht="17.25" customHeight="1">
      <c r="A230" s="153" t="s">
        <v>573</v>
      </c>
      <c r="B230" s="153" t="s">
        <v>574</v>
      </c>
      <c r="C230" s="154">
        <v>2143</v>
      </c>
    </row>
    <row r="231" spans="1:3" s="3" customFormat="1" ht="17.25" customHeight="1">
      <c r="A231" s="155" t="s">
        <v>575</v>
      </c>
      <c r="B231" s="155" t="s">
        <v>186</v>
      </c>
      <c r="C231" s="156">
        <v>317</v>
      </c>
    </row>
    <row r="232" spans="1:3" s="3" customFormat="1" ht="17.25" customHeight="1">
      <c r="A232" s="155" t="s">
        <v>576</v>
      </c>
      <c r="B232" s="155" t="s">
        <v>577</v>
      </c>
      <c r="C232" s="156">
        <v>1826</v>
      </c>
    </row>
    <row r="233" spans="1:3" s="3" customFormat="1" ht="17.25" customHeight="1">
      <c r="A233" s="153" t="s">
        <v>578</v>
      </c>
      <c r="B233" s="153" t="s">
        <v>579</v>
      </c>
      <c r="C233" s="154">
        <v>853</v>
      </c>
    </row>
    <row r="234" spans="1:3" s="3" customFormat="1" ht="17.25" customHeight="1">
      <c r="A234" s="155" t="s">
        <v>580</v>
      </c>
      <c r="B234" s="155" t="s">
        <v>581</v>
      </c>
      <c r="C234" s="156">
        <v>553</v>
      </c>
    </row>
    <row r="235" spans="1:3" s="3" customFormat="1" ht="17.25" customHeight="1">
      <c r="A235" s="155" t="s">
        <v>582</v>
      </c>
      <c r="B235" s="155" t="s">
        <v>583</v>
      </c>
      <c r="C235" s="156">
        <v>300</v>
      </c>
    </row>
    <row r="236" spans="1:3" s="3" customFormat="1" ht="17.25" customHeight="1">
      <c r="A236" s="153" t="s">
        <v>584</v>
      </c>
      <c r="B236" s="153" t="s">
        <v>585</v>
      </c>
      <c r="C236" s="154">
        <v>1691</v>
      </c>
    </row>
    <row r="237" spans="1:3" s="3" customFormat="1" ht="17.25" customHeight="1">
      <c r="A237" s="155" t="s">
        <v>586</v>
      </c>
      <c r="B237" s="155" t="s">
        <v>587</v>
      </c>
      <c r="C237" s="156">
        <v>1101</v>
      </c>
    </row>
    <row r="238" spans="1:3" s="3" customFormat="1" ht="17.25" customHeight="1">
      <c r="A238" s="155" t="s">
        <v>588</v>
      </c>
      <c r="B238" s="155" t="s">
        <v>589</v>
      </c>
      <c r="C238" s="156">
        <v>590</v>
      </c>
    </row>
    <row r="239" spans="1:3" s="3" customFormat="1" ht="17.25" customHeight="1">
      <c r="A239" s="153" t="s">
        <v>590</v>
      </c>
      <c r="B239" s="153" t="s">
        <v>591</v>
      </c>
      <c r="C239" s="154">
        <v>3979</v>
      </c>
    </row>
    <row r="240" spans="1:3" s="3" customFormat="1" ht="17.25" customHeight="1">
      <c r="A240" s="155" t="s">
        <v>592</v>
      </c>
      <c r="B240" s="155" t="s">
        <v>593</v>
      </c>
      <c r="C240" s="156">
        <v>507</v>
      </c>
    </row>
    <row r="241" spans="1:3" s="3" customFormat="1" ht="17.25" customHeight="1">
      <c r="A241" s="155" t="s">
        <v>594</v>
      </c>
      <c r="B241" s="155" t="s">
        <v>595</v>
      </c>
      <c r="C241" s="156">
        <v>259</v>
      </c>
    </row>
    <row r="242" spans="1:3" s="3" customFormat="1" ht="17.25" customHeight="1">
      <c r="A242" s="155" t="s">
        <v>596</v>
      </c>
      <c r="B242" s="155" t="s">
        <v>597</v>
      </c>
      <c r="C242" s="156">
        <v>88</v>
      </c>
    </row>
    <row r="243" spans="1:3" s="3" customFormat="1" ht="17.25" customHeight="1">
      <c r="A243" s="155" t="s">
        <v>598</v>
      </c>
      <c r="B243" s="155" t="s">
        <v>599</v>
      </c>
      <c r="C243" s="156">
        <v>2787</v>
      </c>
    </row>
    <row r="244" spans="1:3" s="3" customFormat="1" ht="17.25" customHeight="1">
      <c r="A244" s="155" t="s">
        <v>600</v>
      </c>
      <c r="B244" s="155" t="s">
        <v>601</v>
      </c>
      <c r="C244" s="156">
        <v>299</v>
      </c>
    </row>
    <row r="245" spans="1:3" s="3" customFormat="1" ht="17.25" customHeight="1">
      <c r="A245" s="155" t="s">
        <v>602</v>
      </c>
      <c r="B245" s="155" t="s">
        <v>603</v>
      </c>
      <c r="C245" s="156">
        <v>39</v>
      </c>
    </row>
    <row r="246" spans="1:3" s="3" customFormat="1" ht="17.25" customHeight="1">
      <c r="A246" s="153" t="s">
        <v>604</v>
      </c>
      <c r="B246" s="153" t="s">
        <v>605</v>
      </c>
      <c r="C246" s="154">
        <v>2414</v>
      </c>
    </row>
    <row r="247" spans="1:3" s="3" customFormat="1" ht="17.25" customHeight="1">
      <c r="A247" s="155" t="s">
        <v>606</v>
      </c>
      <c r="B247" s="155" t="s">
        <v>607</v>
      </c>
      <c r="C247" s="156">
        <v>191</v>
      </c>
    </row>
    <row r="248" spans="1:3" s="3" customFormat="1" ht="17.25" customHeight="1">
      <c r="A248" s="155" t="s">
        <v>608</v>
      </c>
      <c r="B248" s="155" t="s">
        <v>609</v>
      </c>
      <c r="C248" s="156">
        <v>2223</v>
      </c>
    </row>
    <row r="249" spans="1:3" s="3" customFormat="1" ht="17.25" customHeight="1">
      <c r="A249" s="153" t="s">
        <v>610</v>
      </c>
      <c r="B249" s="153" t="s">
        <v>611</v>
      </c>
      <c r="C249" s="154">
        <v>320</v>
      </c>
    </row>
    <row r="250" spans="1:3" s="3" customFormat="1" ht="17.25" customHeight="1">
      <c r="A250" s="155" t="s">
        <v>612</v>
      </c>
      <c r="B250" s="155" t="s">
        <v>186</v>
      </c>
      <c r="C250" s="156">
        <v>209</v>
      </c>
    </row>
    <row r="251" spans="1:3" s="3" customFormat="1" ht="17.25" customHeight="1">
      <c r="A251" s="155" t="s">
        <v>613</v>
      </c>
      <c r="B251" s="155" t="s">
        <v>614</v>
      </c>
      <c r="C251" s="156">
        <v>10</v>
      </c>
    </row>
    <row r="252" spans="1:3" s="3" customFormat="1" ht="17.25" customHeight="1">
      <c r="A252" s="155" t="s">
        <v>615</v>
      </c>
      <c r="B252" s="155" t="s">
        <v>616</v>
      </c>
      <c r="C252" s="156">
        <v>10</v>
      </c>
    </row>
    <row r="253" spans="1:3" s="3" customFormat="1" ht="17.25" customHeight="1">
      <c r="A253" s="155" t="s">
        <v>617</v>
      </c>
      <c r="B253" s="155" t="s">
        <v>209</v>
      </c>
      <c r="C253" s="156">
        <v>91</v>
      </c>
    </row>
    <row r="254" spans="1:3" s="3" customFormat="1" ht="17.25" customHeight="1">
      <c r="A254" s="153" t="s">
        <v>618</v>
      </c>
      <c r="B254" s="153" t="s">
        <v>619</v>
      </c>
      <c r="C254" s="154">
        <v>11895</v>
      </c>
    </row>
    <row r="255" spans="1:3" s="3" customFormat="1" ht="17.25" customHeight="1">
      <c r="A255" s="155" t="s">
        <v>620</v>
      </c>
      <c r="B255" s="155" t="s">
        <v>621</v>
      </c>
      <c r="C255" s="156">
        <v>11237</v>
      </c>
    </row>
    <row r="256" spans="1:3" s="3" customFormat="1" ht="17.25" customHeight="1">
      <c r="A256" s="155" t="s">
        <v>622</v>
      </c>
      <c r="B256" s="155" t="s">
        <v>623</v>
      </c>
      <c r="C256" s="156">
        <v>658</v>
      </c>
    </row>
    <row r="257" spans="1:3" s="3" customFormat="1" ht="17.25" customHeight="1">
      <c r="A257" s="153" t="s">
        <v>624</v>
      </c>
      <c r="B257" s="153" t="s">
        <v>625</v>
      </c>
      <c r="C257" s="154">
        <v>14655</v>
      </c>
    </row>
    <row r="258" spans="1:3" s="3" customFormat="1" ht="17.25" customHeight="1">
      <c r="A258" s="155" t="s">
        <v>626</v>
      </c>
      <c r="B258" s="155" t="s">
        <v>627</v>
      </c>
      <c r="C258" s="156">
        <v>14655</v>
      </c>
    </row>
    <row r="259" spans="1:3" s="3" customFormat="1" ht="17.25" customHeight="1">
      <c r="A259" s="153" t="s">
        <v>628</v>
      </c>
      <c r="B259" s="153" t="s">
        <v>629</v>
      </c>
      <c r="C259" s="154">
        <v>278</v>
      </c>
    </row>
    <row r="260" spans="1:3" s="3" customFormat="1" ht="17.25" customHeight="1">
      <c r="A260" s="155" t="s">
        <v>630</v>
      </c>
      <c r="B260" s="155" t="s">
        <v>631</v>
      </c>
      <c r="C260" s="156">
        <v>278</v>
      </c>
    </row>
    <row r="261" spans="1:3" s="3" customFormat="1" ht="17.25" customHeight="1">
      <c r="A261" s="153" t="s">
        <v>632</v>
      </c>
      <c r="B261" s="153" t="s">
        <v>633</v>
      </c>
      <c r="C261" s="154">
        <v>29</v>
      </c>
    </row>
    <row r="262" spans="1:3" s="3" customFormat="1" ht="17.25" customHeight="1">
      <c r="A262" s="155" t="s">
        <v>634</v>
      </c>
      <c r="B262" s="155" t="s">
        <v>635</v>
      </c>
      <c r="C262" s="156">
        <v>29</v>
      </c>
    </row>
    <row r="263" spans="1:3" s="3" customFormat="1" ht="17.25" customHeight="1">
      <c r="A263" s="153" t="s">
        <v>636</v>
      </c>
      <c r="B263" s="153" t="s">
        <v>163</v>
      </c>
      <c r="C263" s="154">
        <v>10106</v>
      </c>
    </row>
    <row r="264" spans="1:3" s="3" customFormat="1" ht="17.25" customHeight="1">
      <c r="A264" s="153" t="s">
        <v>637</v>
      </c>
      <c r="B264" s="153" t="s">
        <v>638</v>
      </c>
      <c r="C264" s="154">
        <v>669</v>
      </c>
    </row>
    <row r="265" spans="1:3" s="3" customFormat="1" ht="17.25" customHeight="1">
      <c r="A265" s="155" t="s">
        <v>639</v>
      </c>
      <c r="B265" s="155" t="s">
        <v>186</v>
      </c>
      <c r="C265" s="156">
        <v>125</v>
      </c>
    </row>
    <row r="266" spans="1:3" s="3" customFormat="1" ht="17.25" customHeight="1">
      <c r="A266" s="155" t="s">
        <v>640</v>
      </c>
      <c r="B266" s="155" t="s">
        <v>641</v>
      </c>
      <c r="C266" s="156">
        <v>544</v>
      </c>
    </row>
    <row r="267" spans="1:3" s="3" customFormat="1" ht="17.25" customHeight="1">
      <c r="A267" s="153" t="s">
        <v>642</v>
      </c>
      <c r="B267" s="153" t="s">
        <v>643</v>
      </c>
      <c r="C267" s="154">
        <v>56</v>
      </c>
    </row>
    <row r="268" spans="1:3" s="3" customFormat="1" ht="17.25" customHeight="1">
      <c r="A268" s="155" t="s">
        <v>644</v>
      </c>
      <c r="B268" s="155" t="s">
        <v>645</v>
      </c>
      <c r="C268" s="156">
        <v>56</v>
      </c>
    </row>
    <row r="269" spans="1:3" s="3" customFormat="1" ht="17.25" customHeight="1">
      <c r="A269" s="153" t="s">
        <v>646</v>
      </c>
      <c r="B269" s="153" t="s">
        <v>647</v>
      </c>
      <c r="C269" s="154">
        <v>5375</v>
      </c>
    </row>
    <row r="270" spans="1:3" s="3" customFormat="1" ht="17.25" customHeight="1">
      <c r="A270" s="155" t="s">
        <v>648</v>
      </c>
      <c r="B270" s="155" t="s">
        <v>649</v>
      </c>
      <c r="C270" s="156">
        <v>3930</v>
      </c>
    </row>
    <row r="271" spans="1:3" s="3" customFormat="1" ht="17.25" customHeight="1">
      <c r="A271" s="155" t="s">
        <v>650</v>
      </c>
      <c r="B271" s="155" t="s">
        <v>651</v>
      </c>
      <c r="C271" s="156">
        <v>1445</v>
      </c>
    </row>
    <row r="272" spans="1:3" s="3" customFormat="1" ht="17.25" customHeight="1">
      <c r="A272" s="153" t="s">
        <v>652</v>
      </c>
      <c r="B272" s="153" t="s">
        <v>653</v>
      </c>
      <c r="C272" s="154">
        <v>3925</v>
      </c>
    </row>
    <row r="273" spans="1:3" s="3" customFormat="1" ht="17.25" customHeight="1">
      <c r="A273" s="155" t="s">
        <v>654</v>
      </c>
      <c r="B273" s="155" t="s">
        <v>655</v>
      </c>
      <c r="C273" s="156">
        <v>3925</v>
      </c>
    </row>
    <row r="274" spans="1:3" s="3" customFormat="1" ht="17.25" customHeight="1">
      <c r="A274" s="153" t="s">
        <v>656</v>
      </c>
      <c r="B274" s="153" t="s">
        <v>657</v>
      </c>
      <c r="C274" s="154">
        <v>81</v>
      </c>
    </row>
    <row r="275" spans="1:3" s="3" customFormat="1" ht="17.25" customHeight="1">
      <c r="A275" s="155" t="s">
        <v>658</v>
      </c>
      <c r="B275" s="155" t="s">
        <v>659</v>
      </c>
      <c r="C275" s="156">
        <v>81</v>
      </c>
    </row>
    <row r="276" spans="1:3" s="3" customFormat="1" ht="17.25" customHeight="1">
      <c r="A276" s="153" t="s">
        <v>660</v>
      </c>
      <c r="B276" s="153" t="s">
        <v>165</v>
      </c>
      <c r="C276" s="154">
        <v>11255</v>
      </c>
    </row>
    <row r="277" spans="1:3" s="3" customFormat="1" ht="17.25" customHeight="1">
      <c r="A277" s="153" t="s">
        <v>661</v>
      </c>
      <c r="B277" s="153" t="s">
        <v>662</v>
      </c>
      <c r="C277" s="154">
        <v>4519</v>
      </c>
    </row>
    <row r="278" spans="1:3" s="3" customFormat="1" ht="17.25" customHeight="1">
      <c r="A278" s="155" t="s">
        <v>663</v>
      </c>
      <c r="B278" s="155" t="s">
        <v>186</v>
      </c>
      <c r="C278" s="156">
        <v>625</v>
      </c>
    </row>
    <row r="279" spans="1:3" s="3" customFormat="1" ht="17.25" customHeight="1">
      <c r="A279" s="155" t="s">
        <v>664</v>
      </c>
      <c r="B279" s="155" t="s">
        <v>665</v>
      </c>
      <c r="C279" s="156">
        <v>1870</v>
      </c>
    </row>
    <row r="280" spans="1:3" s="3" customFormat="1" ht="17.25" customHeight="1">
      <c r="A280" s="155" t="s">
        <v>666</v>
      </c>
      <c r="B280" s="155" t="s">
        <v>667</v>
      </c>
      <c r="C280" s="156">
        <v>2024</v>
      </c>
    </row>
    <row r="281" spans="1:3" s="3" customFormat="1" ht="17.25" customHeight="1">
      <c r="A281" s="153" t="s">
        <v>668</v>
      </c>
      <c r="B281" s="153" t="s">
        <v>669</v>
      </c>
      <c r="C281" s="154">
        <v>34</v>
      </c>
    </row>
    <row r="282" spans="1:3" s="3" customFormat="1" ht="17.25" customHeight="1">
      <c r="A282" s="155" t="s">
        <v>670</v>
      </c>
      <c r="B282" s="155" t="s">
        <v>669</v>
      </c>
      <c r="C282" s="156">
        <v>34</v>
      </c>
    </row>
    <row r="283" spans="1:3" s="3" customFormat="1" ht="17.25" customHeight="1">
      <c r="A283" s="153" t="s">
        <v>671</v>
      </c>
      <c r="B283" s="153" t="s">
        <v>672</v>
      </c>
      <c r="C283" s="154">
        <v>4529</v>
      </c>
    </row>
    <row r="284" spans="1:3" s="3" customFormat="1" ht="17.25" customHeight="1">
      <c r="A284" s="155" t="s">
        <v>673</v>
      </c>
      <c r="B284" s="155" t="s">
        <v>674</v>
      </c>
      <c r="C284" s="156">
        <v>4529</v>
      </c>
    </row>
    <row r="285" spans="1:3" s="3" customFormat="1" ht="17.25" customHeight="1">
      <c r="A285" s="153" t="s">
        <v>675</v>
      </c>
      <c r="B285" s="153" t="s">
        <v>676</v>
      </c>
      <c r="C285" s="154">
        <v>2173</v>
      </c>
    </row>
    <row r="286" spans="1:3" s="3" customFormat="1" ht="17.25" customHeight="1">
      <c r="A286" s="155" t="s">
        <v>677</v>
      </c>
      <c r="B286" s="155" t="s">
        <v>676</v>
      </c>
      <c r="C286" s="156">
        <v>2173</v>
      </c>
    </row>
    <row r="287" spans="1:3" s="3" customFormat="1" ht="17.25" customHeight="1">
      <c r="A287" s="153" t="s">
        <v>678</v>
      </c>
      <c r="B287" s="153" t="s">
        <v>167</v>
      </c>
      <c r="C287" s="154">
        <v>22460</v>
      </c>
    </row>
    <row r="288" spans="1:3" s="3" customFormat="1" ht="17.25" customHeight="1">
      <c r="A288" s="153" t="s">
        <v>679</v>
      </c>
      <c r="B288" s="153" t="s">
        <v>680</v>
      </c>
      <c r="C288" s="154">
        <v>8901</v>
      </c>
    </row>
    <row r="289" spans="1:3" s="3" customFormat="1" ht="17.25" customHeight="1">
      <c r="A289" s="155" t="s">
        <v>681</v>
      </c>
      <c r="B289" s="155" t="s">
        <v>186</v>
      </c>
      <c r="C289" s="156">
        <v>240</v>
      </c>
    </row>
    <row r="290" spans="1:3" s="3" customFormat="1" ht="17.25" customHeight="1">
      <c r="A290" s="155" t="s">
        <v>682</v>
      </c>
      <c r="B290" s="155" t="s">
        <v>209</v>
      </c>
      <c r="C290" s="156">
        <v>1459</v>
      </c>
    </row>
    <row r="291" spans="1:3" s="3" customFormat="1" ht="17.25" customHeight="1">
      <c r="A291" s="155" t="s">
        <v>683</v>
      </c>
      <c r="B291" s="155" t="s">
        <v>684</v>
      </c>
      <c r="C291" s="156">
        <v>406</v>
      </c>
    </row>
    <row r="292" spans="1:3" s="3" customFormat="1" ht="17.25" customHeight="1">
      <c r="A292" s="155" t="s">
        <v>685</v>
      </c>
      <c r="B292" s="155" t="s">
        <v>686</v>
      </c>
      <c r="C292" s="156">
        <v>41</v>
      </c>
    </row>
    <row r="293" spans="1:3" s="3" customFormat="1" ht="17.25" customHeight="1">
      <c r="A293" s="155" t="s">
        <v>687</v>
      </c>
      <c r="B293" s="155" t="s">
        <v>688</v>
      </c>
      <c r="C293" s="156">
        <v>4</v>
      </c>
    </row>
    <row r="294" spans="1:3" s="3" customFormat="1" ht="17.25" customHeight="1">
      <c r="A294" s="155" t="s">
        <v>689</v>
      </c>
      <c r="B294" s="155" t="s">
        <v>690</v>
      </c>
      <c r="C294" s="156">
        <v>523</v>
      </c>
    </row>
    <row r="295" spans="1:3" s="3" customFormat="1" ht="17.25" customHeight="1">
      <c r="A295" s="155" t="s">
        <v>691</v>
      </c>
      <c r="B295" s="155" t="s">
        <v>692</v>
      </c>
      <c r="C295" s="156">
        <v>50</v>
      </c>
    </row>
    <row r="296" spans="1:3" s="3" customFormat="1" ht="17.25" customHeight="1">
      <c r="A296" s="155" t="s">
        <v>693</v>
      </c>
      <c r="B296" s="155" t="s">
        <v>694</v>
      </c>
      <c r="C296" s="156">
        <v>5715</v>
      </c>
    </row>
    <row r="297" spans="1:3" s="3" customFormat="1" ht="17.25" customHeight="1">
      <c r="A297" s="155" t="s">
        <v>695</v>
      </c>
      <c r="B297" s="155" t="s">
        <v>696</v>
      </c>
      <c r="C297" s="156">
        <v>456</v>
      </c>
    </row>
    <row r="298" spans="1:3" s="3" customFormat="1" ht="17.25" customHeight="1">
      <c r="A298" s="155" t="s">
        <v>697</v>
      </c>
      <c r="B298" s="155" t="s">
        <v>698</v>
      </c>
      <c r="C298" s="156">
        <v>7</v>
      </c>
    </row>
    <row r="299" spans="1:3" s="3" customFormat="1" ht="17.25" customHeight="1">
      <c r="A299" s="153" t="s">
        <v>699</v>
      </c>
      <c r="B299" s="153" t="s">
        <v>700</v>
      </c>
      <c r="C299" s="154">
        <v>175</v>
      </c>
    </row>
    <row r="300" spans="1:3" s="3" customFormat="1" ht="17.25" customHeight="1">
      <c r="A300" s="155" t="s">
        <v>701</v>
      </c>
      <c r="B300" s="155" t="s">
        <v>702</v>
      </c>
      <c r="C300" s="156">
        <v>16</v>
      </c>
    </row>
    <row r="301" spans="1:3" s="3" customFormat="1" ht="17.25" customHeight="1">
      <c r="A301" s="155" t="s">
        <v>703</v>
      </c>
      <c r="B301" s="155" t="s">
        <v>704</v>
      </c>
      <c r="C301" s="156">
        <v>50</v>
      </c>
    </row>
    <row r="302" spans="1:3" s="3" customFormat="1" ht="17.25" customHeight="1">
      <c r="A302" s="155" t="s">
        <v>705</v>
      </c>
      <c r="B302" s="155" t="s">
        <v>706</v>
      </c>
      <c r="C302" s="156">
        <v>4</v>
      </c>
    </row>
    <row r="303" spans="1:3" s="3" customFormat="1" ht="17.25" customHeight="1">
      <c r="A303" s="155" t="s">
        <v>707</v>
      </c>
      <c r="B303" s="155" t="s">
        <v>708</v>
      </c>
      <c r="C303" s="156">
        <v>105</v>
      </c>
    </row>
    <row r="304" spans="1:3" s="3" customFormat="1" ht="17.25" customHeight="1">
      <c r="A304" s="153" t="s">
        <v>709</v>
      </c>
      <c r="B304" s="153" t="s">
        <v>710</v>
      </c>
      <c r="C304" s="154">
        <v>3722</v>
      </c>
    </row>
    <row r="305" spans="1:3" s="3" customFormat="1" ht="17.25" customHeight="1">
      <c r="A305" s="155" t="s">
        <v>711</v>
      </c>
      <c r="B305" s="155" t="s">
        <v>186</v>
      </c>
      <c r="C305" s="156">
        <v>136</v>
      </c>
    </row>
    <row r="306" spans="1:3" s="3" customFormat="1" ht="17.25" customHeight="1">
      <c r="A306" s="155" t="s">
        <v>712</v>
      </c>
      <c r="B306" s="155" t="s">
        <v>713</v>
      </c>
      <c r="C306" s="156">
        <v>719</v>
      </c>
    </row>
    <row r="307" spans="1:3" s="3" customFormat="1" ht="17.25" customHeight="1">
      <c r="A307" s="155" t="s">
        <v>714</v>
      </c>
      <c r="B307" s="155" t="s">
        <v>715</v>
      </c>
      <c r="C307" s="156">
        <v>37</v>
      </c>
    </row>
    <row r="308" spans="1:3" s="3" customFormat="1" ht="17.25" customHeight="1">
      <c r="A308" s="155" t="s">
        <v>716</v>
      </c>
      <c r="B308" s="155" t="s">
        <v>717</v>
      </c>
      <c r="C308" s="156">
        <v>155</v>
      </c>
    </row>
    <row r="309" spans="1:3" s="3" customFormat="1" ht="17.25" customHeight="1">
      <c r="A309" s="155" t="s">
        <v>718</v>
      </c>
      <c r="B309" s="155" t="s">
        <v>719</v>
      </c>
      <c r="C309" s="156">
        <v>8</v>
      </c>
    </row>
    <row r="310" spans="1:3" s="3" customFormat="1" ht="17.25" customHeight="1">
      <c r="A310" s="155" t="s">
        <v>720</v>
      </c>
      <c r="B310" s="155" t="s">
        <v>721</v>
      </c>
      <c r="C310" s="156">
        <v>1788</v>
      </c>
    </row>
    <row r="311" spans="1:3" s="3" customFormat="1" ht="17.25" customHeight="1">
      <c r="A311" s="155" t="s">
        <v>722</v>
      </c>
      <c r="B311" s="155" t="s">
        <v>723</v>
      </c>
      <c r="C311" s="156">
        <v>879</v>
      </c>
    </row>
    <row r="312" spans="1:3" s="3" customFormat="1" ht="17.25" customHeight="1">
      <c r="A312" s="153" t="s">
        <v>724</v>
      </c>
      <c r="B312" s="153" t="s">
        <v>725</v>
      </c>
      <c r="C312" s="154">
        <v>3320</v>
      </c>
    </row>
    <row r="313" spans="1:3" s="3" customFormat="1" ht="17.25" customHeight="1">
      <c r="A313" s="155" t="s">
        <v>726</v>
      </c>
      <c r="B313" s="155" t="s">
        <v>727</v>
      </c>
      <c r="C313" s="156">
        <v>3320</v>
      </c>
    </row>
    <row r="314" spans="1:3" s="3" customFormat="1" ht="17.25" customHeight="1">
      <c r="A314" s="153" t="s">
        <v>728</v>
      </c>
      <c r="B314" s="153" t="s">
        <v>729</v>
      </c>
      <c r="C314" s="154">
        <v>4915</v>
      </c>
    </row>
    <row r="315" spans="1:3" s="3" customFormat="1" ht="17.25" customHeight="1">
      <c r="A315" s="155" t="s">
        <v>730</v>
      </c>
      <c r="B315" s="155" t="s">
        <v>731</v>
      </c>
      <c r="C315" s="156">
        <v>12</v>
      </c>
    </row>
    <row r="316" spans="1:3" s="3" customFormat="1" ht="17.25" customHeight="1">
      <c r="A316" s="155" t="s">
        <v>732</v>
      </c>
      <c r="B316" s="155" t="s">
        <v>733</v>
      </c>
      <c r="C316" s="156">
        <v>70</v>
      </c>
    </row>
    <row r="317" spans="1:3" s="3" customFormat="1" ht="17.25" customHeight="1">
      <c r="A317" s="155" t="s">
        <v>734</v>
      </c>
      <c r="B317" s="155" t="s">
        <v>735</v>
      </c>
      <c r="C317" s="156">
        <v>2991</v>
      </c>
    </row>
    <row r="318" spans="1:3" s="3" customFormat="1" ht="17.25" customHeight="1">
      <c r="A318" s="155" t="s">
        <v>736</v>
      </c>
      <c r="B318" s="155" t="s">
        <v>737</v>
      </c>
      <c r="C318" s="156">
        <v>1842</v>
      </c>
    </row>
    <row r="319" spans="1:3" s="3" customFormat="1" ht="17.25" customHeight="1">
      <c r="A319" s="153" t="s">
        <v>738</v>
      </c>
      <c r="B319" s="153" t="s">
        <v>739</v>
      </c>
      <c r="C319" s="154">
        <v>102</v>
      </c>
    </row>
    <row r="320" spans="1:3" s="3" customFormat="1" ht="17.25" customHeight="1">
      <c r="A320" s="155" t="s">
        <v>740</v>
      </c>
      <c r="B320" s="155" t="s">
        <v>741</v>
      </c>
      <c r="C320" s="156">
        <v>96</v>
      </c>
    </row>
    <row r="321" spans="1:3" s="3" customFormat="1" ht="17.25" customHeight="1">
      <c r="A321" s="155" t="s">
        <v>742</v>
      </c>
      <c r="B321" s="155" t="s">
        <v>743</v>
      </c>
      <c r="C321" s="156">
        <v>6</v>
      </c>
    </row>
    <row r="322" spans="1:3" s="3" customFormat="1" ht="17.25" customHeight="1">
      <c r="A322" s="153" t="s">
        <v>744</v>
      </c>
      <c r="B322" s="153" t="s">
        <v>745</v>
      </c>
      <c r="C322" s="154">
        <v>1325</v>
      </c>
    </row>
    <row r="323" spans="1:3" s="3" customFormat="1" ht="17.25" customHeight="1">
      <c r="A323" s="155" t="s">
        <v>746</v>
      </c>
      <c r="B323" s="155" t="s">
        <v>745</v>
      </c>
      <c r="C323" s="156">
        <v>1325</v>
      </c>
    </row>
    <row r="324" spans="1:3" s="3" customFormat="1" ht="17.25" customHeight="1">
      <c r="A324" s="153" t="s">
        <v>747</v>
      </c>
      <c r="B324" s="153" t="s">
        <v>169</v>
      </c>
      <c r="C324" s="154">
        <v>2967</v>
      </c>
    </row>
    <row r="325" spans="1:3" s="3" customFormat="1" ht="17.25" customHeight="1">
      <c r="A325" s="153" t="s">
        <v>748</v>
      </c>
      <c r="B325" s="153" t="s">
        <v>749</v>
      </c>
      <c r="C325" s="154">
        <v>2567</v>
      </c>
    </row>
    <row r="326" spans="1:3" s="3" customFormat="1" ht="17.25" customHeight="1">
      <c r="A326" s="155" t="s">
        <v>750</v>
      </c>
      <c r="B326" s="155" t="s">
        <v>186</v>
      </c>
      <c r="C326" s="156">
        <v>1103</v>
      </c>
    </row>
    <row r="327" spans="1:3" s="3" customFormat="1" ht="17.25" customHeight="1">
      <c r="A327" s="155" t="s">
        <v>751</v>
      </c>
      <c r="B327" s="155" t="s">
        <v>195</v>
      </c>
      <c r="C327" s="156">
        <v>26</v>
      </c>
    </row>
    <row r="328" spans="1:3" s="3" customFormat="1" ht="17.25" customHeight="1">
      <c r="A328" s="155" t="s">
        <v>752</v>
      </c>
      <c r="B328" s="155" t="s">
        <v>753</v>
      </c>
      <c r="C328" s="156">
        <v>1005</v>
      </c>
    </row>
    <row r="329" spans="1:3" s="3" customFormat="1" ht="17.25" customHeight="1">
      <c r="A329" s="155" t="s">
        <v>754</v>
      </c>
      <c r="B329" s="155" t="s">
        <v>755</v>
      </c>
      <c r="C329" s="156">
        <v>433</v>
      </c>
    </row>
    <row r="330" spans="1:3" s="3" customFormat="1" ht="17.25" customHeight="1">
      <c r="A330" s="153" t="s">
        <v>756</v>
      </c>
      <c r="B330" s="153" t="s">
        <v>757</v>
      </c>
      <c r="C330" s="154">
        <v>400</v>
      </c>
    </row>
    <row r="331" spans="1:3" s="3" customFormat="1" ht="17.25" customHeight="1">
      <c r="A331" s="155" t="s">
        <v>758</v>
      </c>
      <c r="B331" s="155" t="s">
        <v>759</v>
      </c>
      <c r="C331" s="156">
        <v>400</v>
      </c>
    </row>
    <row r="332" spans="1:3" s="3" customFormat="1" ht="17.25" customHeight="1">
      <c r="A332" s="153" t="s">
        <v>760</v>
      </c>
      <c r="B332" s="153" t="s">
        <v>171</v>
      </c>
      <c r="C332" s="154">
        <v>332</v>
      </c>
    </row>
    <row r="333" spans="1:3" s="3" customFormat="1" ht="17.25" customHeight="1">
      <c r="A333" s="153" t="s">
        <v>761</v>
      </c>
      <c r="B333" s="153" t="s">
        <v>762</v>
      </c>
      <c r="C333" s="154">
        <v>310</v>
      </c>
    </row>
    <row r="334" spans="1:3" s="3" customFormat="1" ht="17.25" customHeight="1">
      <c r="A334" s="155" t="s">
        <v>763</v>
      </c>
      <c r="B334" s="155" t="s">
        <v>186</v>
      </c>
      <c r="C334" s="156">
        <v>144</v>
      </c>
    </row>
    <row r="335" spans="1:3" s="3" customFormat="1" ht="17.25" customHeight="1">
      <c r="A335" s="155" t="s">
        <v>764</v>
      </c>
      <c r="B335" s="155" t="s">
        <v>765</v>
      </c>
      <c r="C335" s="156">
        <v>100</v>
      </c>
    </row>
    <row r="336" spans="1:3" s="3" customFormat="1" ht="17.25" customHeight="1">
      <c r="A336" s="155" t="s">
        <v>766</v>
      </c>
      <c r="B336" s="155" t="s">
        <v>767</v>
      </c>
      <c r="C336" s="156">
        <v>2</v>
      </c>
    </row>
    <row r="337" spans="1:3" s="3" customFormat="1" ht="17.25" customHeight="1">
      <c r="A337" s="155" t="s">
        <v>768</v>
      </c>
      <c r="B337" s="155" t="s">
        <v>769</v>
      </c>
      <c r="C337" s="156">
        <v>64</v>
      </c>
    </row>
    <row r="338" spans="1:3" s="3" customFormat="1" ht="17.25" customHeight="1">
      <c r="A338" s="153" t="s">
        <v>770</v>
      </c>
      <c r="B338" s="153" t="s">
        <v>771</v>
      </c>
      <c r="C338" s="154">
        <v>22</v>
      </c>
    </row>
    <row r="339" spans="1:3" s="3" customFormat="1" ht="17.25" customHeight="1">
      <c r="A339" s="155" t="s">
        <v>772</v>
      </c>
      <c r="B339" s="155" t="s">
        <v>773</v>
      </c>
      <c r="C339" s="156">
        <v>22</v>
      </c>
    </row>
    <row r="340" spans="1:3" s="3" customFormat="1" ht="17.25" customHeight="1">
      <c r="A340" s="153" t="s">
        <v>774</v>
      </c>
      <c r="B340" s="153" t="s">
        <v>173</v>
      </c>
      <c r="C340" s="154">
        <v>160</v>
      </c>
    </row>
    <row r="341" spans="1:3" s="3" customFormat="1" ht="17.25" customHeight="1">
      <c r="A341" s="153" t="s">
        <v>775</v>
      </c>
      <c r="B341" s="153" t="s">
        <v>776</v>
      </c>
      <c r="C341" s="154">
        <v>10</v>
      </c>
    </row>
    <row r="342" spans="1:3" s="3" customFormat="1" ht="17.25" customHeight="1">
      <c r="A342" s="155" t="s">
        <v>777</v>
      </c>
      <c r="B342" s="155" t="s">
        <v>186</v>
      </c>
      <c r="C342" s="156">
        <v>10</v>
      </c>
    </row>
    <row r="343" spans="1:3" s="3" customFormat="1" ht="17.25" customHeight="1">
      <c r="A343" s="153" t="s">
        <v>778</v>
      </c>
      <c r="B343" s="153" t="s">
        <v>779</v>
      </c>
      <c r="C343" s="154">
        <v>150</v>
      </c>
    </row>
    <row r="344" spans="1:3" s="3" customFormat="1" ht="17.25" customHeight="1">
      <c r="A344" s="155" t="s">
        <v>780</v>
      </c>
      <c r="B344" s="155" t="s">
        <v>781</v>
      </c>
      <c r="C344" s="156">
        <v>150</v>
      </c>
    </row>
    <row r="345" spans="1:3" s="3" customFormat="1" ht="17.25" customHeight="1">
      <c r="A345" s="153" t="s">
        <v>782</v>
      </c>
      <c r="B345" s="153" t="s">
        <v>175</v>
      </c>
      <c r="C345" s="154">
        <v>2903</v>
      </c>
    </row>
    <row r="346" spans="1:3" s="3" customFormat="1" ht="17.25" customHeight="1">
      <c r="A346" s="153" t="s">
        <v>783</v>
      </c>
      <c r="B346" s="153" t="s">
        <v>784</v>
      </c>
      <c r="C346" s="154">
        <v>2820</v>
      </c>
    </row>
    <row r="347" spans="1:3" s="3" customFormat="1" ht="17.25" customHeight="1">
      <c r="A347" s="155" t="s">
        <v>785</v>
      </c>
      <c r="B347" s="155" t="s">
        <v>186</v>
      </c>
      <c r="C347" s="156">
        <v>216</v>
      </c>
    </row>
    <row r="348" spans="1:3" s="3" customFormat="1" ht="17.25" customHeight="1">
      <c r="A348" s="155" t="s">
        <v>786</v>
      </c>
      <c r="B348" s="155" t="s">
        <v>195</v>
      </c>
      <c r="C348" s="156">
        <v>210</v>
      </c>
    </row>
    <row r="349" spans="1:3" s="3" customFormat="1" ht="17.25" customHeight="1">
      <c r="A349" s="155" t="s">
        <v>787</v>
      </c>
      <c r="B349" s="155" t="s">
        <v>788</v>
      </c>
      <c r="C349" s="156">
        <v>22</v>
      </c>
    </row>
    <row r="350" spans="1:3" s="3" customFormat="1" ht="17.25" customHeight="1">
      <c r="A350" s="155" t="s">
        <v>789</v>
      </c>
      <c r="B350" s="155" t="s">
        <v>790</v>
      </c>
      <c r="C350" s="156">
        <v>1</v>
      </c>
    </row>
    <row r="351" spans="1:3" s="3" customFormat="1" ht="17.25" customHeight="1">
      <c r="A351" s="155" t="s">
        <v>791</v>
      </c>
      <c r="B351" s="155" t="s">
        <v>209</v>
      </c>
      <c r="C351" s="156">
        <v>2371</v>
      </c>
    </row>
    <row r="352" spans="1:3" s="3" customFormat="1" ht="17.25" customHeight="1">
      <c r="A352" s="153" t="s">
        <v>792</v>
      </c>
      <c r="B352" s="153" t="s">
        <v>793</v>
      </c>
      <c r="C352" s="154">
        <v>83</v>
      </c>
    </row>
    <row r="353" spans="1:3" s="3" customFormat="1" ht="17.25" customHeight="1">
      <c r="A353" s="155" t="s">
        <v>794</v>
      </c>
      <c r="B353" s="155" t="s">
        <v>795</v>
      </c>
      <c r="C353" s="156">
        <v>10</v>
      </c>
    </row>
    <row r="354" spans="1:3" s="3" customFormat="1" ht="17.25" customHeight="1">
      <c r="A354" s="155" t="s">
        <v>796</v>
      </c>
      <c r="B354" s="155" t="s">
        <v>797</v>
      </c>
      <c r="C354" s="156">
        <v>73</v>
      </c>
    </row>
    <row r="355" spans="1:3" s="3" customFormat="1" ht="17.25" customHeight="1">
      <c r="A355" s="153" t="s">
        <v>798</v>
      </c>
      <c r="B355" s="153" t="s">
        <v>177</v>
      </c>
      <c r="C355" s="154">
        <v>6326</v>
      </c>
    </row>
    <row r="356" spans="1:3" s="3" customFormat="1" ht="17.25" customHeight="1">
      <c r="A356" s="153" t="s">
        <v>799</v>
      </c>
      <c r="B356" s="153" t="s">
        <v>800</v>
      </c>
      <c r="C356" s="154">
        <v>3314</v>
      </c>
    </row>
    <row r="357" spans="1:3" s="3" customFormat="1" ht="17.25" customHeight="1">
      <c r="A357" s="155" t="s">
        <v>801</v>
      </c>
      <c r="B357" s="155" t="s">
        <v>802</v>
      </c>
      <c r="C357" s="156">
        <v>3284</v>
      </c>
    </row>
    <row r="358" spans="1:3" s="3" customFormat="1" ht="17.25" customHeight="1">
      <c r="A358" s="155" t="s">
        <v>803</v>
      </c>
      <c r="B358" s="155" t="s">
        <v>804</v>
      </c>
      <c r="C358" s="156">
        <v>24</v>
      </c>
    </row>
    <row r="359" spans="1:3" s="3" customFormat="1" ht="17.25" customHeight="1">
      <c r="A359" s="155" t="s">
        <v>805</v>
      </c>
      <c r="B359" s="155" t="s">
        <v>806</v>
      </c>
      <c r="C359" s="156">
        <v>6</v>
      </c>
    </row>
    <row r="360" spans="1:3" s="3" customFormat="1" ht="17.25" customHeight="1">
      <c r="A360" s="153" t="s">
        <v>807</v>
      </c>
      <c r="B360" s="153" t="s">
        <v>808</v>
      </c>
      <c r="C360" s="154">
        <v>3012</v>
      </c>
    </row>
    <row r="361" spans="1:3" s="3" customFormat="1" ht="17.25" customHeight="1">
      <c r="A361" s="155" t="s">
        <v>809</v>
      </c>
      <c r="B361" s="155" t="s">
        <v>810</v>
      </c>
      <c r="C361" s="156">
        <v>3012</v>
      </c>
    </row>
    <row r="362" spans="1:3" s="3" customFormat="1" ht="17.25" customHeight="1">
      <c r="A362" s="153" t="s">
        <v>811</v>
      </c>
      <c r="B362" s="153" t="s">
        <v>179</v>
      </c>
      <c r="C362" s="154">
        <v>327</v>
      </c>
    </row>
    <row r="363" spans="1:3" s="3" customFormat="1" ht="17.25" customHeight="1">
      <c r="A363" s="153" t="s">
        <v>812</v>
      </c>
      <c r="B363" s="153" t="s">
        <v>813</v>
      </c>
      <c r="C363" s="154">
        <v>222</v>
      </c>
    </row>
    <row r="364" spans="1:3" s="3" customFormat="1" ht="17.25" customHeight="1">
      <c r="A364" s="155" t="s">
        <v>814</v>
      </c>
      <c r="B364" s="155" t="s">
        <v>186</v>
      </c>
      <c r="C364" s="156">
        <v>137</v>
      </c>
    </row>
    <row r="365" spans="1:3" s="3" customFormat="1" ht="17.25" customHeight="1">
      <c r="A365" s="155" t="s">
        <v>815</v>
      </c>
      <c r="B365" s="155" t="s">
        <v>816</v>
      </c>
      <c r="C365" s="156">
        <v>85</v>
      </c>
    </row>
    <row r="366" spans="1:3" s="3" customFormat="1" ht="17.25" customHeight="1">
      <c r="A366" s="153" t="s">
        <v>817</v>
      </c>
      <c r="B366" s="153" t="s">
        <v>818</v>
      </c>
      <c r="C366" s="154">
        <v>105</v>
      </c>
    </row>
    <row r="367" spans="1:3" s="3" customFormat="1" ht="17.25" customHeight="1">
      <c r="A367" s="155" t="s">
        <v>819</v>
      </c>
      <c r="B367" s="155" t="s">
        <v>820</v>
      </c>
      <c r="C367" s="156">
        <v>105</v>
      </c>
    </row>
    <row r="368" spans="1:3" s="3" customFormat="1" ht="17.25" customHeight="1">
      <c r="A368" s="153" t="s">
        <v>821</v>
      </c>
      <c r="B368" s="153" t="s">
        <v>181</v>
      </c>
      <c r="C368" s="154">
        <v>2500</v>
      </c>
    </row>
    <row r="369" spans="1:3" s="3" customFormat="1" ht="17.25" customHeight="1">
      <c r="A369" s="153" t="s">
        <v>822</v>
      </c>
      <c r="B369" s="153" t="s">
        <v>183</v>
      </c>
      <c r="C369" s="154">
        <v>5913</v>
      </c>
    </row>
    <row r="370" spans="1:3" s="3" customFormat="1" ht="17.25" customHeight="1">
      <c r="A370" s="153" t="s">
        <v>823</v>
      </c>
      <c r="B370" s="153" t="s">
        <v>183</v>
      </c>
      <c r="C370" s="154">
        <v>5913</v>
      </c>
    </row>
    <row r="371" spans="1:3" s="3" customFormat="1" ht="17.25" customHeight="1">
      <c r="A371" s="155" t="s">
        <v>824</v>
      </c>
      <c r="B371" s="155" t="s">
        <v>183</v>
      </c>
      <c r="C371" s="156">
        <v>5913</v>
      </c>
    </row>
    <row r="372" spans="1:3" s="3" customFormat="1" ht="17.25" customHeight="1">
      <c r="A372" s="194" t="s">
        <v>27</v>
      </c>
      <c r="B372" s="195"/>
      <c r="C372" s="9">
        <f>SUM(C5,C87,C116,C140,C153,C176,C229,C263,C276,C324,C332,C340,C345,C355,C362,C368,C369,C287)</f>
        <v>257225</v>
      </c>
    </row>
    <row r="373" spans="1:3" ht="19.5" customHeight="1"/>
    <row r="374" spans="1:3" ht="19.5" customHeight="1"/>
    <row r="375" spans="1:3" ht="19.5" customHeight="1"/>
    <row r="376" spans="1:3" ht="19.5" customHeight="1"/>
    <row r="377" spans="1:3" ht="19.5" customHeight="1"/>
    <row r="378" spans="1:3" ht="19.5" customHeight="1"/>
    <row r="379" spans="1:3" ht="19.5" customHeight="1"/>
    <row r="380" spans="1:3" ht="19.5" customHeight="1"/>
    <row r="381" spans="1:3" ht="19.5" customHeight="1"/>
    <row r="382" spans="1:3" ht="19.5" customHeight="1"/>
    <row r="383" spans="1:3" ht="19.5" customHeight="1"/>
    <row r="384" spans="1:3" ht="19.5" customHeight="1"/>
    <row r="385" ht="19.5" customHeight="1"/>
    <row r="386" ht="19.5" customHeight="1"/>
    <row r="387" ht="19.5" customHeight="1"/>
    <row r="388" ht="19.5" customHeight="1"/>
  </sheetData>
  <mergeCells count="2">
    <mergeCell ref="A2:C2"/>
    <mergeCell ref="A372:B37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E28"/>
  <sheetViews>
    <sheetView workbookViewId="0">
      <selection activeCell="B16" sqref="B16"/>
    </sheetView>
  </sheetViews>
  <sheetFormatPr defaultRowHeight="15.75"/>
  <cols>
    <col min="1" max="1" width="19.375" style="59" customWidth="1"/>
    <col min="2" max="2" width="38.625" style="59" customWidth="1"/>
    <col min="3" max="3" width="17.25" style="61" customWidth="1"/>
    <col min="4" max="16384" width="9" style="59"/>
  </cols>
  <sheetData>
    <row r="1" spans="1:5" ht="21" customHeight="1">
      <c r="A1" s="62" t="s">
        <v>118</v>
      </c>
    </row>
    <row r="2" spans="1:5" ht="24.75" customHeight="1">
      <c r="A2" s="196" t="s">
        <v>96</v>
      </c>
      <c r="B2" s="197"/>
      <c r="C2" s="197"/>
    </row>
    <row r="3" spans="1:5" s="62" customFormat="1" ht="24" customHeight="1">
      <c r="C3" s="60" t="s">
        <v>38</v>
      </c>
    </row>
    <row r="4" spans="1:5" s="68" customFormat="1" ht="43.5" customHeight="1">
      <c r="A4" s="71" t="s">
        <v>39</v>
      </c>
      <c r="B4" s="71" t="s">
        <v>40</v>
      </c>
      <c r="C4" s="75" t="s">
        <v>41</v>
      </c>
    </row>
    <row r="5" spans="1:5" s="72" customFormat="1" ht="19.5" customHeight="1">
      <c r="A5" s="157" t="s">
        <v>825</v>
      </c>
      <c r="B5" s="157" t="s">
        <v>826</v>
      </c>
      <c r="C5" s="157">
        <f>SUM(C6:C12)</f>
        <v>86847</v>
      </c>
    </row>
    <row r="6" spans="1:5" s="74" customFormat="1" ht="19.5" customHeight="1">
      <c r="A6" s="158" t="s">
        <v>827</v>
      </c>
      <c r="B6" s="158" t="s">
        <v>828</v>
      </c>
      <c r="C6" s="158">
        <v>28381</v>
      </c>
    </row>
    <row r="7" spans="1:5" s="62" customFormat="1" ht="19.5" customHeight="1">
      <c r="A7" s="158" t="s">
        <v>829</v>
      </c>
      <c r="B7" s="158" t="s">
        <v>830</v>
      </c>
      <c r="C7" s="158">
        <v>7980</v>
      </c>
    </row>
    <row r="8" spans="1:5" s="68" customFormat="1" ht="19.5" customHeight="1">
      <c r="A8" s="158" t="s">
        <v>831</v>
      </c>
      <c r="B8" s="158" t="s">
        <v>832</v>
      </c>
      <c r="C8" s="158">
        <v>392</v>
      </c>
    </row>
    <row r="9" spans="1:5" s="62" customFormat="1" ht="19.5" customHeight="1">
      <c r="A9" s="158" t="s">
        <v>833</v>
      </c>
      <c r="B9" s="158" t="s">
        <v>834</v>
      </c>
      <c r="C9" s="158">
        <v>5025</v>
      </c>
      <c r="E9" s="70"/>
    </row>
    <row r="10" spans="1:5" s="62" customFormat="1" ht="19.5" customHeight="1">
      <c r="A10" s="158" t="s">
        <v>835</v>
      </c>
      <c r="B10" s="158" t="s">
        <v>836</v>
      </c>
      <c r="C10" s="158">
        <v>27667</v>
      </c>
      <c r="E10" s="70"/>
    </row>
    <row r="11" spans="1:5" s="62" customFormat="1" ht="19.5" customHeight="1">
      <c r="A11" s="158" t="s">
        <v>837</v>
      </c>
      <c r="B11" s="158" t="s">
        <v>838</v>
      </c>
      <c r="C11" s="158">
        <v>12430</v>
      </c>
      <c r="E11" s="70"/>
    </row>
    <row r="12" spans="1:5" s="62" customFormat="1" ht="19.5" customHeight="1">
      <c r="A12" s="158" t="s">
        <v>839</v>
      </c>
      <c r="B12" s="158" t="s">
        <v>840</v>
      </c>
      <c r="C12" s="158">
        <v>4972</v>
      </c>
      <c r="E12" s="70"/>
    </row>
    <row r="13" spans="1:5" s="62" customFormat="1" ht="19.5" customHeight="1">
      <c r="A13" s="157" t="s">
        <v>841</v>
      </c>
      <c r="B13" s="157" t="s">
        <v>842</v>
      </c>
      <c r="C13" s="157">
        <f>SUM(C14:C20)</f>
        <v>6562</v>
      </c>
      <c r="E13" s="70"/>
    </row>
    <row r="14" spans="1:5" s="62" customFormat="1" ht="19.5" customHeight="1">
      <c r="A14" s="158" t="s">
        <v>843</v>
      </c>
      <c r="B14" s="158" t="s">
        <v>844</v>
      </c>
      <c r="C14" s="158">
        <v>2366</v>
      </c>
      <c r="E14" s="70"/>
    </row>
    <row r="15" spans="1:5" s="62" customFormat="1" ht="19.5" customHeight="1">
      <c r="A15" s="158" t="s">
        <v>845</v>
      </c>
      <c r="B15" s="158" t="s">
        <v>846</v>
      </c>
      <c r="C15" s="158">
        <v>141</v>
      </c>
      <c r="E15" s="70"/>
    </row>
    <row r="16" spans="1:5" s="62" customFormat="1" ht="19.5" customHeight="1">
      <c r="A16" s="158" t="s">
        <v>847</v>
      </c>
      <c r="B16" s="158" t="s">
        <v>848</v>
      </c>
      <c r="C16" s="158">
        <v>916</v>
      </c>
      <c r="E16" s="70"/>
    </row>
    <row r="17" spans="1:5" s="62" customFormat="1" ht="19.5" customHeight="1">
      <c r="A17" s="158" t="s">
        <v>849</v>
      </c>
      <c r="B17" s="158" t="s">
        <v>850</v>
      </c>
      <c r="C17" s="158">
        <v>1245</v>
      </c>
      <c r="E17" s="70"/>
    </row>
    <row r="18" spans="1:5" s="62" customFormat="1" ht="19.5" customHeight="1">
      <c r="A18" s="158" t="s">
        <v>851</v>
      </c>
      <c r="B18" s="158" t="s">
        <v>852</v>
      </c>
      <c r="C18" s="158">
        <v>711</v>
      </c>
      <c r="E18" s="70"/>
    </row>
    <row r="19" spans="1:5" s="62" customFormat="1" ht="19.5" customHeight="1">
      <c r="A19" s="158" t="s">
        <v>853</v>
      </c>
      <c r="B19" s="158" t="s">
        <v>854</v>
      </c>
      <c r="C19" s="158">
        <v>894</v>
      </c>
      <c r="E19" s="70"/>
    </row>
    <row r="20" spans="1:5" s="62" customFormat="1" ht="19.5" customHeight="1">
      <c r="A20" s="158" t="s">
        <v>855</v>
      </c>
      <c r="B20" s="158" t="s">
        <v>856</v>
      </c>
      <c r="C20" s="158">
        <v>289</v>
      </c>
      <c r="E20" s="70"/>
    </row>
    <row r="21" spans="1:5" s="62" customFormat="1" ht="19.5" customHeight="1">
      <c r="A21" s="157" t="s">
        <v>857</v>
      </c>
      <c r="B21" s="157" t="s">
        <v>858</v>
      </c>
      <c r="C21" s="157">
        <f>SUM(C22:C27)</f>
        <v>18673</v>
      </c>
      <c r="E21" s="70"/>
    </row>
    <row r="22" spans="1:5" s="62" customFormat="1" ht="19.5" customHeight="1">
      <c r="A22" s="158" t="s">
        <v>859</v>
      </c>
      <c r="B22" s="158" t="s">
        <v>860</v>
      </c>
      <c r="C22" s="158">
        <v>318</v>
      </c>
      <c r="E22" s="70"/>
    </row>
    <row r="23" spans="1:5" s="62" customFormat="1" ht="19.5" customHeight="1">
      <c r="A23" s="158" t="s">
        <v>861</v>
      </c>
      <c r="B23" s="158" t="s">
        <v>862</v>
      </c>
      <c r="C23" s="158">
        <v>5129</v>
      </c>
      <c r="E23" s="70"/>
    </row>
    <row r="24" spans="1:5" s="62" customFormat="1" ht="19.5" customHeight="1">
      <c r="A24" s="158" t="s">
        <v>863</v>
      </c>
      <c r="B24" s="158" t="s">
        <v>864</v>
      </c>
      <c r="C24" s="158">
        <v>333</v>
      </c>
      <c r="E24" s="70"/>
    </row>
    <row r="25" spans="1:5" s="62" customFormat="1" ht="19.5" customHeight="1">
      <c r="A25" s="158" t="s">
        <v>865</v>
      </c>
      <c r="B25" s="158" t="s">
        <v>866</v>
      </c>
      <c r="C25" s="158">
        <v>51</v>
      </c>
      <c r="E25" s="70"/>
    </row>
    <row r="26" spans="1:5" s="62" customFormat="1" ht="19.5" customHeight="1">
      <c r="A26" s="158" t="s">
        <v>867</v>
      </c>
      <c r="B26" s="158" t="s">
        <v>810</v>
      </c>
      <c r="C26" s="158">
        <v>7458</v>
      </c>
      <c r="E26" s="70"/>
    </row>
    <row r="27" spans="1:5" s="62" customFormat="1" ht="19.5" customHeight="1">
      <c r="A27" s="158" t="s">
        <v>868</v>
      </c>
      <c r="B27" s="158" t="s">
        <v>869</v>
      </c>
      <c r="C27" s="158">
        <v>5384</v>
      </c>
    </row>
    <row r="28" spans="1:5" s="68" customFormat="1" ht="19.5" customHeight="1">
      <c r="A28" s="198" t="s">
        <v>42</v>
      </c>
      <c r="B28" s="199"/>
      <c r="C28" s="67">
        <f>C5+C13+C21</f>
        <v>112082</v>
      </c>
    </row>
  </sheetData>
  <mergeCells count="2">
    <mergeCell ref="A2:C2"/>
    <mergeCell ref="A28:B28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D28"/>
  <sheetViews>
    <sheetView workbookViewId="0">
      <selection activeCell="C11" sqref="C11"/>
    </sheetView>
  </sheetViews>
  <sheetFormatPr defaultColWidth="7" defaultRowHeight="15"/>
  <cols>
    <col min="1" max="4" width="20.875" style="4" customWidth="1"/>
    <col min="5" max="16384" width="7" style="24"/>
  </cols>
  <sheetData>
    <row r="1" spans="1:4" ht="21.75" customHeight="1">
      <c r="A1" s="23" t="s">
        <v>119</v>
      </c>
      <c r="B1" s="23"/>
      <c r="C1" s="23"/>
      <c r="D1" s="23"/>
    </row>
    <row r="2" spans="1:4" ht="51.75" customHeight="1">
      <c r="A2" s="200" t="s">
        <v>132</v>
      </c>
      <c r="B2" s="201"/>
      <c r="C2" s="201"/>
      <c r="D2" s="201"/>
    </row>
    <row r="3" spans="1:4">
      <c r="D3" s="78" t="s">
        <v>49</v>
      </c>
    </row>
    <row r="4" spans="1:4" s="80" customFormat="1" ht="39.75" customHeight="1">
      <c r="A4" s="16" t="s">
        <v>105</v>
      </c>
      <c r="B4" s="29" t="s">
        <v>50</v>
      </c>
      <c r="C4" s="29" t="s">
        <v>73</v>
      </c>
      <c r="D4" s="16" t="s">
        <v>97</v>
      </c>
    </row>
    <row r="5" spans="1:4" ht="39.75" customHeight="1">
      <c r="A5" s="84" t="s">
        <v>75</v>
      </c>
      <c r="B5" s="46"/>
      <c r="C5" s="46"/>
      <c r="D5" s="46"/>
    </row>
    <row r="6" spans="1:4" ht="39.75" customHeight="1">
      <c r="A6" s="84" t="s">
        <v>76</v>
      </c>
      <c r="B6" s="46"/>
      <c r="C6" s="46"/>
      <c r="D6" s="46"/>
    </row>
    <row r="7" spans="1:4" ht="39.75" customHeight="1">
      <c r="A7" s="84" t="s">
        <v>77</v>
      </c>
      <c r="B7" s="46"/>
      <c r="C7" s="46"/>
      <c r="D7" s="46"/>
    </row>
    <row r="8" spans="1:4" ht="39.75" customHeight="1">
      <c r="A8" s="84" t="s">
        <v>78</v>
      </c>
      <c r="B8" s="46"/>
      <c r="C8" s="46"/>
      <c r="D8" s="46"/>
    </row>
    <row r="9" spans="1:4" ht="39.75" customHeight="1">
      <c r="A9" s="84" t="s">
        <v>79</v>
      </c>
      <c r="B9" s="46"/>
      <c r="C9" s="46"/>
      <c r="D9" s="46"/>
    </row>
    <row r="10" spans="1:4" ht="39.75" customHeight="1">
      <c r="A10" s="84" t="s">
        <v>0</v>
      </c>
      <c r="B10" s="46"/>
      <c r="C10" s="46"/>
      <c r="D10" s="46"/>
    </row>
    <row r="11" spans="1:4" ht="39.75" customHeight="1">
      <c r="A11" s="184" t="s">
        <v>985</v>
      </c>
      <c r="B11" s="84">
        <v>11973</v>
      </c>
      <c r="C11" s="84">
        <v>80310</v>
      </c>
      <c r="D11" s="84">
        <v>30030</v>
      </c>
    </row>
    <row r="12" spans="1:4" ht="39.75" customHeight="1">
      <c r="A12" s="29" t="s">
        <v>57</v>
      </c>
      <c r="B12" s="29">
        <f>SUM(B11)</f>
        <v>11973</v>
      </c>
      <c r="C12" s="29">
        <f>SUM(C11)</f>
        <v>80310</v>
      </c>
      <c r="D12" s="29">
        <f>SUM(D11)</f>
        <v>30030</v>
      </c>
    </row>
    <row r="13" spans="1:4" ht="19.5" customHeight="1"/>
    <row r="14" spans="1:4" ht="19.5" customHeight="1"/>
    <row r="15" spans="1:4" ht="19.5" customHeight="1"/>
    <row r="16" spans="1:4" ht="19.5" customHeight="1"/>
    <row r="17" s="24" customFormat="1" ht="19.5" customHeight="1"/>
    <row r="18" s="24" customFormat="1" ht="19.5" customHeight="1"/>
    <row r="19" s="24" customFormat="1" ht="19.5" customHeight="1"/>
    <row r="20" s="24" customFormat="1" ht="19.5" customHeight="1"/>
    <row r="21" s="24" customFormat="1" ht="19.5" customHeight="1"/>
    <row r="22" s="24" customFormat="1" ht="19.5" customHeight="1"/>
    <row r="23" s="24" customFormat="1" ht="19.5" customHeight="1"/>
    <row r="24" s="24" customFormat="1" ht="19.5" customHeight="1"/>
    <row r="25" s="24" customFormat="1" ht="19.5" customHeight="1"/>
    <row r="26" s="24" customFormat="1" ht="19.5" customHeight="1"/>
    <row r="27" s="24" customFormat="1" ht="19.5" customHeight="1"/>
    <row r="28" s="24" customFormat="1" ht="19.5" customHeight="1"/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C68"/>
  <sheetViews>
    <sheetView workbookViewId="0">
      <pane ySplit="4" topLeftCell="A5" activePane="bottomLeft" state="frozen"/>
      <selection pane="bottomLeft" activeCell="B12" sqref="B12"/>
    </sheetView>
  </sheetViews>
  <sheetFormatPr defaultColWidth="7.875" defaultRowHeight="15.75"/>
  <cols>
    <col min="1" max="1" width="42.125" style="116" customWidth="1"/>
    <col min="2" max="2" width="37.625" style="161" customWidth="1"/>
    <col min="3" max="3" width="8" style="116" bestFit="1" customWidth="1"/>
    <col min="4" max="4" width="7.875" style="116" bestFit="1" customWidth="1"/>
    <col min="5" max="5" width="8.5" style="116" customWidth="1"/>
    <col min="6" max="6" width="7.875" style="116" customWidth="1"/>
    <col min="7" max="254" width="7.875" style="116"/>
    <col min="255" max="255" width="35.75" style="116" customWidth="1"/>
    <col min="256" max="256" width="0" style="116" hidden="1" customWidth="1"/>
    <col min="257" max="258" width="12" style="116" customWidth="1"/>
    <col min="259" max="259" width="8" style="116" bestFit="1" customWidth="1"/>
    <col min="260" max="260" width="7.875" style="116" bestFit="1" customWidth="1"/>
    <col min="261" max="262" width="0" style="116" hidden="1" customWidth="1"/>
    <col min="263" max="510" width="7.875" style="116"/>
    <col min="511" max="511" width="35.75" style="116" customWidth="1"/>
    <col min="512" max="512" width="0" style="116" hidden="1" customWidth="1"/>
    <col min="513" max="514" width="12" style="116" customWidth="1"/>
    <col min="515" max="515" width="8" style="116" bestFit="1" customWidth="1"/>
    <col min="516" max="516" width="7.875" style="116" bestFit="1" customWidth="1"/>
    <col min="517" max="518" width="0" style="116" hidden="1" customWidth="1"/>
    <col min="519" max="766" width="7.875" style="116"/>
    <col min="767" max="767" width="35.75" style="116" customWidth="1"/>
    <col min="768" max="768" width="0" style="116" hidden="1" customWidth="1"/>
    <col min="769" max="770" width="12" style="116" customWidth="1"/>
    <col min="771" max="771" width="8" style="116" bestFit="1" customWidth="1"/>
    <col min="772" max="772" width="7.875" style="116" bestFit="1" customWidth="1"/>
    <col min="773" max="774" width="0" style="116" hidden="1" customWidth="1"/>
    <col min="775" max="1022" width="7.875" style="116"/>
    <col min="1023" max="1023" width="35.75" style="116" customWidth="1"/>
    <col min="1024" max="1024" width="0" style="116" hidden="1" customWidth="1"/>
    <col min="1025" max="1026" width="12" style="116" customWidth="1"/>
    <col min="1027" max="1027" width="8" style="116" bestFit="1" customWidth="1"/>
    <col min="1028" max="1028" width="7.875" style="116" bestFit="1" customWidth="1"/>
    <col min="1029" max="1030" width="0" style="116" hidden="1" customWidth="1"/>
    <col min="1031" max="1278" width="7.875" style="116"/>
    <col min="1279" max="1279" width="35.75" style="116" customWidth="1"/>
    <col min="1280" max="1280" width="0" style="116" hidden="1" customWidth="1"/>
    <col min="1281" max="1282" width="12" style="116" customWidth="1"/>
    <col min="1283" max="1283" width="8" style="116" bestFit="1" customWidth="1"/>
    <col min="1284" max="1284" width="7.875" style="116" bestFit="1" customWidth="1"/>
    <col min="1285" max="1286" width="0" style="116" hidden="1" customWidth="1"/>
    <col min="1287" max="1534" width="7.875" style="116"/>
    <col min="1535" max="1535" width="35.75" style="116" customWidth="1"/>
    <col min="1536" max="1536" width="0" style="116" hidden="1" customWidth="1"/>
    <col min="1537" max="1538" width="12" style="116" customWidth="1"/>
    <col min="1539" max="1539" width="8" style="116" bestFit="1" customWidth="1"/>
    <col min="1540" max="1540" width="7.875" style="116" bestFit="1" customWidth="1"/>
    <col min="1541" max="1542" width="0" style="116" hidden="1" customWidth="1"/>
    <col min="1543" max="1790" width="7.875" style="116"/>
    <col min="1791" max="1791" width="35.75" style="116" customWidth="1"/>
    <col min="1792" max="1792" width="0" style="116" hidden="1" customWidth="1"/>
    <col min="1793" max="1794" width="12" style="116" customWidth="1"/>
    <col min="1795" max="1795" width="8" style="116" bestFit="1" customWidth="1"/>
    <col min="1796" max="1796" width="7.875" style="116" bestFit="1" customWidth="1"/>
    <col min="1797" max="1798" width="0" style="116" hidden="1" customWidth="1"/>
    <col min="1799" max="2046" width="7.875" style="116"/>
    <col min="2047" max="2047" width="35.75" style="116" customWidth="1"/>
    <col min="2048" max="2048" width="0" style="116" hidden="1" customWidth="1"/>
    <col min="2049" max="2050" width="12" style="116" customWidth="1"/>
    <col min="2051" max="2051" width="8" style="116" bestFit="1" customWidth="1"/>
    <col min="2052" max="2052" width="7.875" style="116" bestFit="1" customWidth="1"/>
    <col min="2053" max="2054" width="0" style="116" hidden="1" customWidth="1"/>
    <col min="2055" max="2302" width="7.875" style="116"/>
    <col min="2303" max="2303" width="35.75" style="116" customWidth="1"/>
    <col min="2304" max="2304" width="0" style="116" hidden="1" customWidth="1"/>
    <col min="2305" max="2306" width="12" style="116" customWidth="1"/>
    <col min="2307" max="2307" width="8" style="116" bestFit="1" customWidth="1"/>
    <col min="2308" max="2308" width="7.875" style="116" bestFit="1" customWidth="1"/>
    <col min="2309" max="2310" width="0" style="116" hidden="1" customWidth="1"/>
    <col min="2311" max="2558" width="7.875" style="116"/>
    <col min="2559" max="2559" width="35.75" style="116" customWidth="1"/>
    <col min="2560" max="2560" width="0" style="116" hidden="1" customWidth="1"/>
    <col min="2561" max="2562" width="12" style="116" customWidth="1"/>
    <col min="2563" max="2563" width="8" style="116" bestFit="1" customWidth="1"/>
    <col min="2564" max="2564" width="7.875" style="116" bestFit="1" customWidth="1"/>
    <col min="2565" max="2566" width="0" style="116" hidden="1" customWidth="1"/>
    <col min="2567" max="2814" width="7.875" style="116"/>
    <col min="2815" max="2815" width="35.75" style="116" customWidth="1"/>
    <col min="2816" max="2816" width="0" style="116" hidden="1" customWidth="1"/>
    <col min="2817" max="2818" width="12" style="116" customWidth="1"/>
    <col min="2819" max="2819" width="8" style="116" bestFit="1" customWidth="1"/>
    <col min="2820" max="2820" width="7.875" style="116" bestFit="1" customWidth="1"/>
    <col min="2821" max="2822" width="0" style="116" hidden="1" customWidth="1"/>
    <col min="2823" max="3070" width="7.875" style="116"/>
    <col min="3071" max="3071" width="35.75" style="116" customWidth="1"/>
    <col min="3072" max="3072" width="0" style="116" hidden="1" customWidth="1"/>
    <col min="3073" max="3074" width="12" style="116" customWidth="1"/>
    <col min="3075" max="3075" width="8" style="116" bestFit="1" customWidth="1"/>
    <col min="3076" max="3076" width="7.875" style="116" bestFit="1" customWidth="1"/>
    <col min="3077" max="3078" width="0" style="116" hidden="1" customWidth="1"/>
    <col min="3079" max="3326" width="7.875" style="116"/>
    <col min="3327" max="3327" width="35.75" style="116" customWidth="1"/>
    <col min="3328" max="3328" width="0" style="116" hidden="1" customWidth="1"/>
    <col min="3329" max="3330" width="12" style="116" customWidth="1"/>
    <col min="3331" max="3331" width="8" style="116" bestFit="1" customWidth="1"/>
    <col min="3332" max="3332" width="7.875" style="116" bestFit="1" customWidth="1"/>
    <col min="3333" max="3334" width="0" style="116" hidden="1" customWidth="1"/>
    <col min="3335" max="3582" width="7.875" style="116"/>
    <col min="3583" max="3583" width="35.75" style="116" customWidth="1"/>
    <col min="3584" max="3584" width="0" style="116" hidden="1" customWidth="1"/>
    <col min="3585" max="3586" width="12" style="116" customWidth="1"/>
    <col min="3587" max="3587" width="8" style="116" bestFit="1" customWidth="1"/>
    <col min="3588" max="3588" width="7.875" style="116" bestFit="1" customWidth="1"/>
    <col min="3589" max="3590" width="0" style="116" hidden="1" customWidth="1"/>
    <col min="3591" max="3838" width="7.875" style="116"/>
    <col min="3839" max="3839" width="35.75" style="116" customWidth="1"/>
    <col min="3840" max="3840" width="0" style="116" hidden="1" customWidth="1"/>
    <col min="3841" max="3842" width="12" style="116" customWidth="1"/>
    <col min="3843" max="3843" width="8" style="116" bestFit="1" customWidth="1"/>
    <col min="3844" max="3844" width="7.875" style="116" bestFit="1" customWidth="1"/>
    <col min="3845" max="3846" width="0" style="116" hidden="1" customWidth="1"/>
    <col min="3847" max="4094" width="7.875" style="116"/>
    <col min="4095" max="4095" width="35.75" style="116" customWidth="1"/>
    <col min="4096" max="4096" width="0" style="116" hidden="1" customWidth="1"/>
    <col min="4097" max="4098" width="12" style="116" customWidth="1"/>
    <col min="4099" max="4099" width="8" style="116" bestFit="1" customWidth="1"/>
    <col min="4100" max="4100" width="7.875" style="116" bestFit="1" customWidth="1"/>
    <col min="4101" max="4102" width="0" style="116" hidden="1" customWidth="1"/>
    <col min="4103" max="4350" width="7.875" style="116"/>
    <col min="4351" max="4351" width="35.75" style="116" customWidth="1"/>
    <col min="4352" max="4352" width="0" style="116" hidden="1" customWidth="1"/>
    <col min="4353" max="4354" width="12" style="116" customWidth="1"/>
    <col min="4355" max="4355" width="8" style="116" bestFit="1" customWidth="1"/>
    <col min="4356" max="4356" width="7.875" style="116" bestFit="1" customWidth="1"/>
    <col min="4357" max="4358" width="0" style="116" hidden="1" customWidth="1"/>
    <col min="4359" max="4606" width="7.875" style="116"/>
    <col min="4607" max="4607" width="35.75" style="116" customWidth="1"/>
    <col min="4608" max="4608" width="0" style="116" hidden="1" customWidth="1"/>
    <col min="4609" max="4610" width="12" style="116" customWidth="1"/>
    <col min="4611" max="4611" width="8" style="116" bestFit="1" customWidth="1"/>
    <col min="4612" max="4612" width="7.875" style="116" bestFit="1" customWidth="1"/>
    <col min="4613" max="4614" width="0" style="116" hidden="1" customWidth="1"/>
    <col min="4615" max="4862" width="7.875" style="116"/>
    <col min="4863" max="4863" width="35.75" style="116" customWidth="1"/>
    <col min="4864" max="4864" width="0" style="116" hidden="1" customWidth="1"/>
    <col min="4865" max="4866" width="12" style="116" customWidth="1"/>
    <col min="4867" max="4867" width="8" style="116" bestFit="1" customWidth="1"/>
    <col min="4868" max="4868" width="7.875" style="116" bestFit="1" customWidth="1"/>
    <col min="4869" max="4870" width="0" style="116" hidden="1" customWidth="1"/>
    <col min="4871" max="5118" width="7.875" style="116"/>
    <col min="5119" max="5119" width="35.75" style="116" customWidth="1"/>
    <col min="5120" max="5120" width="0" style="116" hidden="1" customWidth="1"/>
    <col min="5121" max="5122" width="12" style="116" customWidth="1"/>
    <col min="5123" max="5123" width="8" style="116" bestFit="1" customWidth="1"/>
    <col min="5124" max="5124" width="7.875" style="116" bestFit="1" customWidth="1"/>
    <col min="5125" max="5126" width="0" style="116" hidden="1" customWidth="1"/>
    <col min="5127" max="5374" width="7.875" style="116"/>
    <col min="5375" max="5375" width="35.75" style="116" customWidth="1"/>
    <col min="5376" max="5376" width="0" style="116" hidden="1" customWidth="1"/>
    <col min="5377" max="5378" width="12" style="116" customWidth="1"/>
    <col min="5379" max="5379" width="8" style="116" bestFit="1" customWidth="1"/>
    <col min="5380" max="5380" width="7.875" style="116" bestFit="1" customWidth="1"/>
    <col min="5381" max="5382" width="0" style="116" hidden="1" customWidth="1"/>
    <col min="5383" max="5630" width="7.875" style="116"/>
    <col min="5631" max="5631" width="35.75" style="116" customWidth="1"/>
    <col min="5632" max="5632" width="0" style="116" hidden="1" customWidth="1"/>
    <col min="5633" max="5634" width="12" style="116" customWidth="1"/>
    <col min="5635" max="5635" width="8" style="116" bestFit="1" customWidth="1"/>
    <col min="5636" max="5636" width="7.875" style="116" bestFit="1" customWidth="1"/>
    <col min="5637" max="5638" width="0" style="116" hidden="1" customWidth="1"/>
    <col min="5639" max="5886" width="7.875" style="116"/>
    <col min="5887" max="5887" width="35.75" style="116" customWidth="1"/>
    <col min="5888" max="5888" width="0" style="116" hidden="1" customWidth="1"/>
    <col min="5889" max="5890" width="12" style="116" customWidth="1"/>
    <col min="5891" max="5891" width="8" style="116" bestFit="1" customWidth="1"/>
    <col min="5892" max="5892" width="7.875" style="116" bestFit="1" customWidth="1"/>
    <col min="5893" max="5894" width="0" style="116" hidden="1" customWidth="1"/>
    <col min="5895" max="6142" width="7.875" style="116"/>
    <col min="6143" max="6143" width="35.75" style="116" customWidth="1"/>
    <col min="6144" max="6144" width="0" style="116" hidden="1" customWidth="1"/>
    <col min="6145" max="6146" width="12" style="116" customWidth="1"/>
    <col min="6147" max="6147" width="8" style="116" bestFit="1" customWidth="1"/>
    <col min="6148" max="6148" width="7.875" style="116" bestFit="1" customWidth="1"/>
    <col min="6149" max="6150" width="0" style="116" hidden="1" customWidth="1"/>
    <col min="6151" max="6398" width="7.875" style="116"/>
    <col min="6399" max="6399" width="35.75" style="116" customWidth="1"/>
    <col min="6400" max="6400" width="0" style="116" hidden="1" customWidth="1"/>
    <col min="6401" max="6402" width="12" style="116" customWidth="1"/>
    <col min="6403" max="6403" width="8" style="116" bestFit="1" customWidth="1"/>
    <col min="6404" max="6404" width="7.875" style="116" bestFit="1" customWidth="1"/>
    <col min="6405" max="6406" width="0" style="116" hidden="1" customWidth="1"/>
    <col min="6407" max="6654" width="7.875" style="116"/>
    <col min="6655" max="6655" width="35.75" style="116" customWidth="1"/>
    <col min="6656" max="6656" width="0" style="116" hidden="1" customWidth="1"/>
    <col min="6657" max="6658" width="12" style="116" customWidth="1"/>
    <col min="6659" max="6659" width="8" style="116" bestFit="1" customWidth="1"/>
    <col min="6660" max="6660" width="7.875" style="116" bestFit="1" customWidth="1"/>
    <col min="6661" max="6662" width="0" style="116" hidden="1" customWidth="1"/>
    <col min="6663" max="6910" width="7.875" style="116"/>
    <col min="6911" max="6911" width="35.75" style="116" customWidth="1"/>
    <col min="6912" max="6912" width="0" style="116" hidden="1" customWidth="1"/>
    <col min="6913" max="6914" width="12" style="116" customWidth="1"/>
    <col min="6915" max="6915" width="8" style="116" bestFit="1" customWidth="1"/>
    <col min="6916" max="6916" width="7.875" style="116" bestFit="1" customWidth="1"/>
    <col min="6917" max="6918" width="0" style="116" hidden="1" customWidth="1"/>
    <col min="6919" max="7166" width="7.875" style="116"/>
    <col min="7167" max="7167" width="35.75" style="116" customWidth="1"/>
    <col min="7168" max="7168" width="0" style="116" hidden="1" customWidth="1"/>
    <col min="7169" max="7170" width="12" style="116" customWidth="1"/>
    <col min="7171" max="7171" width="8" style="116" bestFit="1" customWidth="1"/>
    <col min="7172" max="7172" width="7.875" style="116" bestFit="1" customWidth="1"/>
    <col min="7173" max="7174" width="0" style="116" hidden="1" customWidth="1"/>
    <col min="7175" max="7422" width="7.875" style="116"/>
    <col min="7423" max="7423" width="35.75" style="116" customWidth="1"/>
    <col min="7424" max="7424" width="0" style="116" hidden="1" customWidth="1"/>
    <col min="7425" max="7426" width="12" style="116" customWidth="1"/>
    <col min="7427" max="7427" width="8" style="116" bestFit="1" customWidth="1"/>
    <col min="7428" max="7428" width="7.875" style="116" bestFit="1" customWidth="1"/>
    <col min="7429" max="7430" width="0" style="116" hidden="1" customWidth="1"/>
    <col min="7431" max="7678" width="7.875" style="116"/>
    <col min="7679" max="7679" width="35.75" style="116" customWidth="1"/>
    <col min="7680" max="7680" width="0" style="116" hidden="1" customWidth="1"/>
    <col min="7681" max="7682" width="12" style="116" customWidth="1"/>
    <col min="7683" max="7683" width="8" style="116" bestFit="1" customWidth="1"/>
    <col min="7684" max="7684" width="7.875" style="116" bestFit="1" customWidth="1"/>
    <col min="7685" max="7686" width="0" style="116" hidden="1" customWidth="1"/>
    <col min="7687" max="7934" width="7.875" style="116"/>
    <col min="7935" max="7935" width="35.75" style="116" customWidth="1"/>
    <col min="7936" max="7936" width="0" style="116" hidden="1" customWidth="1"/>
    <col min="7937" max="7938" width="12" style="116" customWidth="1"/>
    <col min="7939" max="7939" width="8" style="116" bestFit="1" customWidth="1"/>
    <col min="7940" max="7940" width="7.875" style="116" bestFit="1" customWidth="1"/>
    <col min="7941" max="7942" width="0" style="116" hidden="1" customWidth="1"/>
    <col min="7943" max="8190" width="7.875" style="116"/>
    <col min="8191" max="8191" width="35.75" style="116" customWidth="1"/>
    <col min="8192" max="8192" width="0" style="116" hidden="1" customWidth="1"/>
    <col min="8193" max="8194" width="12" style="116" customWidth="1"/>
    <col min="8195" max="8195" width="8" style="116" bestFit="1" customWidth="1"/>
    <col min="8196" max="8196" width="7.875" style="116" bestFit="1" customWidth="1"/>
    <col min="8197" max="8198" width="0" style="116" hidden="1" customWidth="1"/>
    <col min="8199" max="8446" width="7.875" style="116"/>
    <col min="8447" max="8447" width="35.75" style="116" customWidth="1"/>
    <col min="8448" max="8448" width="0" style="116" hidden="1" customWidth="1"/>
    <col min="8449" max="8450" width="12" style="116" customWidth="1"/>
    <col min="8451" max="8451" width="8" style="116" bestFit="1" customWidth="1"/>
    <col min="8452" max="8452" width="7.875" style="116" bestFit="1" customWidth="1"/>
    <col min="8453" max="8454" width="0" style="116" hidden="1" customWidth="1"/>
    <col min="8455" max="8702" width="7.875" style="116"/>
    <col min="8703" max="8703" width="35.75" style="116" customWidth="1"/>
    <col min="8704" max="8704" width="0" style="116" hidden="1" customWidth="1"/>
    <col min="8705" max="8706" width="12" style="116" customWidth="1"/>
    <col min="8707" max="8707" width="8" style="116" bestFit="1" customWidth="1"/>
    <col min="8708" max="8708" width="7.875" style="116" bestFit="1" customWidth="1"/>
    <col min="8709" max="8710" width="0" style="116" hidden="1" customWidth="1"/>
    <col min="8711" max="8958" width="7.875" style="116"/>
    <col min="8959" max="8959" width="35.75" style="116" customWidth="1"/>
    <col min="8960" max="8960" width="0" style="116" hidden="1" customWidth="1"/>
    <col min="8961" max="8962" width="12" style="116" customWidth="1"/>
    <col min="8963" max="8963" width="8" style="116" bestFit="1" customWidth="1"/>
    <col min="8964" max="8964" width="7.875" style="116" bestFit="1" customWidth="1"/>
    <col min="8965" max="8966" width="0" style="116" hidden="1" customWidth="1"/>
    <col min="8967" max="9214" width="7.875" style="116"/>
    <col min="9215" max="9215" width="35.75" style="116" customWidth="1"/>
    <col min="9216" max="9216" width="0" style="116" hidden="1" customWidth="1"/>
    <col min="9217" max="9218" width="12" style="116" customWidth="1"/>
    <col min="9219" max="9219" width="8" style="116" bestFit="1" customWidth="1"/>
    <col min="9220" max="9220" width="7.875" style="116" bestFit="1" customWidth="1"/>
    <col min="9221" max="9222" width="0" style="116" hidden="1" customWidth="1"/>
    <col min="9223" max="9470" width="7.875" style="116"/>
    <col min="9471" max="9471" width="35.75" style="116" customWidth="1"/>
    <col min="9472" max="9472" width="0" style="116" hidden="1" customWidth="1"/>
    <col min="9473" max="9474" width="12" style="116" customWidth="1"/>
    <col min="9475" max="9475" width="8" style="116" bestFit="1" customWidth="1"/>
    <col min="9476" max="9476" width="7.875" style="116" bestFit="1" customWidth="1"/>
    <col min="9477" max="9478" width="0" style="116" hidden="1" customWidth="1"/>
    <col min="9479" max="9726" width="7.875" style="116"/>
    <col min="9727" max="9727" width="35.75" style="116" customWidth="1"/>
    <col min="9728" max="9728" width="0" style="116" hidden="1" customWidth="1"/>
    <col min="9729" max="9730" width="12" style="116" customWidth="1"/>
    <col min="9731" max="9731" width="8" style="116" bestFit="1" customWidth="1"/>
    <col min="9732" max="9732" width="7.875" style="116" bestFit="1" customWidth="1"/>
    <col min="9733" max="9734" width="0" style="116" hidden="1" customWidth="1"/>
    <col min="9735" max="9982" width="7.875" style="116"/>
    <col min="9983" max="9983" width="35.75" style="116" customWidth="1"/>
    <col min="9984" max="9984" width="0" style="116" hidden="1" customWidth="1"/>
    <col min="9985" max="9986" width="12" style="116" customWidth="1"/>
    <col min="9987" max="9987" width="8" style="116" bestFit="1" customWidth="1"/>
    <col min="9988" max="9988" width="7.875" style="116" bestFit="1" customWidth="1"/>
    <col min="9989" max="9990" width="0" style="116" hidden="1" customWidth="1"/>
    <col min="9991" max="10238" width="7.875" style="116"/>
    <col min="10239" max="10239" width="35.75" style="116" customWidth="1"/>
    <col min="10240" max="10240" width="0" style="116" hidden="1" customWidth="1"/>
    <col min="10241" max="10242" width="12" style="116" customWidth="1"/>
    <col min="10243" max="10243" width="8" style="116" bestFit="1" customWidth="1"/>
    <col min="10244" max="10244" width="7.875" style="116" bestFit="1" customWidth="1"/>
    <col min="10245" max="10246" width="0" style="116" hidden="1" customWidth="1"/>
    <col min="10247" max="10494" width="7.875" style="116"/>
    <col min="10495" max="10495" width="35.75" style="116" customWidth="1"/>
    <col min="10496" max="10496" width="0" style="116" hidden="1" customWidth="1"/>
    <col min="10497" max="10498" width="12" style="116" customWidth="1"/>
    <col min="10499" max="10499" width="8" style="116" bestFit="1" customWidth="1"/>
    <col min="10500" max="10500" width="7.875" style="116" bestFit="1" customWidth="1"/>
    <col min="10501" max="10502" width="0" style="116" hidden="1" customWidth="1"/>
    <col min="10503" max="10750" width="7.875" style="116"/>
    <col min="10751" max="10751" width="35.75" style="116" customWidth="1"/>
    <col min="10752" max="10752" width="0" style="116" hidden="1" customWidth="1"/>
    <col min="10753" max="10754" width="12" style="116" customWidth="1"/>
    <col min="10755" max="10755" width="8" style="116" bestFit="1" customWidth="1"/>
    <col min="10756" max="10756" width="7.875" style="116" bestFit="1" customWidth="1"/>
    <col min="10757" max="10758" width="0" style="116" hidden="1" customWidth="1"/>
    <col min="10759" max="11006" width="7.875" style="116"/>
    <col min="11007" max="11007" width="35.75" style="116" customWidth="1"/>
    <col min="11008" max="11008" width="0" style="116" hidden="1" customWidth="1"/>
    <col min="11009" max="11010" width="12" style="116" customWidth="1"/>
    <col min="11011" max="11011" width="8" style="116" bestFit="1" customWidth="1"/>
    <col min="11012" max="11012" width="7.875" style="116" bestFit="1" customWidth="1"/>
    <col min="11013" max="11014" width="0" style="116" hidden="1" customWidth="1"/>
    <col min="11015" max="11262" width="7.875" style="116"/>
    <col min="11263" max="11263" width="35.75" style="116" customWidth="1"/>
    <col min="11264" max="11264" width="0" style="116" hidden="1" customWidth="1"/>
    <col min="11265" max="11266" width="12" style="116" customWidth="1"/>
    <col min="11267" max="11267" width="8" style="116" bestFit="1" customWidth="1"/>
    <col min="11268" max="11268" width="7.875" style="116" bestFit="1" customWidth="1"/>
    <col min="11269" max="11270" width="0" style="116" hidden="1" customWidth="1"/>
    <col min="11271" max="11518" width="7.875" style="116"/>
    <col min="11519" max="11519" width="35.75" style="116" customWidth="1"/>
    <col min="11520" max="11520" width="0" style="116" hidden="1" customWidth="1"/>
    <col min="11521" max="11522" width="12" style="116" customWidth="1"/>
    <col min="11523" max="11523" width="8" style="116" bestFit="1" customWidth="1"/>
    <col min="11524" max="11524" width="7.875" style="116" bestFit="1" customWidth="1"/>
    <col min="11525" max="11526" width="0" style="116" hidden="1" customWidth="1"/>
    <col min="11527" max="11774" width="7.875" style="116"/>
    <col min="11775" max="11775" width="35.75" style="116" customWidth="1"/>
    <col min="11776" max="11776" width="0" style="116" hidden="1" customWidth="1"/>
    <col min="11777" max="11778" width="12" style="116" customWidth="1"/>
    <col min="11779" max="11779" width="8" style="116" bestFit="1" customWidth="1"/>
    <col min="11780" max="11780" width="7.875" style="116" bestFit="1" customWidth="1"/>
    <col min="11781" max="11782" width="0" style="116" hidden="1" customWidth="1"/>
    <col min="11783" max="12030" width="7.875" style="116"/>
    <col min="12031" max="12031" width="35.75" style="116" customWidth="1"/>
    <col min="12032" max="12032" width="0" style="116" hidden="1" customWidth="1"/>
    <col min="12033" max="12034" width="12" style="116" customWidth="1"/>
    <col min="12035" max="12035" width="8" style="116" bestFit="1" customWidth="1"/>
    <col min="12036" max="12036" width="7.875" style="116" bestFit="1" customWidth="1"/>
    <col min="12037" max="12038" width="0" style="116" hidden="1" customWidth="1"/>
    <col min="12039" max="12286" width="7.875" style="116"/>
    <col min="12287" max="12287" width="35.75" style="116" customWidth="1"/>
    <col min="12288" max="12288" width="0" style="116" hidden="1" customWidth="1"/>
    <col min="12289" max="12290" width="12" style="116" customWidth="1"/>
    <col min="12291" max="12291" width="8" style="116" bestFit="1" customWidth="1"/>
    <col min="12292" max="12292" width="7.875" style="116" bestFit="1" customWidth="1"/>
    <col min="12293" max="12294" width="0" style="116" hidden="1" customWidth="1"/>
    <col min="12295" max="12542" width="7.875" style="116"/>
    <col min="12543" max="12543" width="35.75" style="116" customWidth="1"/>
    <col min="12544" max="12544" width="0" style="116" hidden="1" customWidth="1"/>
    <col min="12545" max="12546" width="12" style="116" customWidth="1"/>
    <col min="12547" max="12547" width="8" style="116" bestFit="1" customWidth="1"/>
    <col min="12548" max="12548" width="7.875" style="116" bestFit="1" customWidth="1"/>
    <col min="12549" max="12550" width="0" style="116" hidden="1" customWidth="1"/>
    <col min="12551" max="12798" width="7.875" style="116"/>
    <col min="12799" max="12799" width="35.75" style="116" customWidth="1"/>
    <col min="12800" max="12800" width="0" style="116" hidden="1" customWidth="1"/>
    <col min="12801" max="12802" width="12" style="116" customWidth="1"/>
    <col min="12803" max="12803" width="8" style="116" bestFit="1" customWidth="1"/>
    <col min="12804" max="12804" width="7.875" style="116" bestFit="1" customWidth="1"/>
    <col min="12805" max="12806" width="0" style="116" hidden="1" customWidth="1"/>
    <col min="12807" max="13054" width="7.875" style="116"/>
    <col min="13055" max="13055" width="35.75" style="116" customWidth="1"/>
    <col min="13056" max="13056" width="0" style="116" hidden="1" customWidth="1"/>
    <col min="13057" max="13058" width="12" style="116" customWidth="1"/>
    <col min="13059" max="13059" width="8" style="116" bestFit="1" customWidth="1"/>
    <col min="13060" max="13060" width="7.875" style="116" bestFit="1" customWidth="1"/>
    <col min="13061" max="13062" width="0" style="116" hidden="1" customWidth="1"/>
    <col min="13063" max="13310" width="7.875" style="116"/>
    <col min="13311" max="13311" width="35.75" style="116" customWidth="1"/>
    <col min="13312" max="13312" width="0" style="116" hidden="1" customWidth="1"/>
    <col min="13313" max="13314" width="12" style="116" customWidth="1"/>
    <col min="13315" max="13315" width="8" style="116" bestFit="1" customWidth="1"/>
    <col min="13316" max="13316" width="7.875" style="116" bestFit="1" customWidth="1"/>
    <col min="13317" max="13318" width="0" style="116" hidden="1" customWidth="1"/>
    <col min="13319" max="13566" width="7.875" style="116"/>
    <col min="13567" max="13567" width="35.75" style="116" customWidth="1"/>
    <col min="13568" max="13568" width="0" style="116" hidden="1" customWidth="1"/>
    <col min="13569" max="13570" width="12" style="116" customWidth="1"/>
    <col min="13571" max="13571" width="8" style="116" bestFit="1" customWidth="1"/>
    <col min="13572" max="13572" width="7.875" style="116" bestFit="1" customWidth="1"/>
    <col min="13573" max="13574" width="0" style="116" hidden="1" customWidth="1"/>
    <col min="13575" max="13822" width="7.875" style="116"/>
    <col min="13823" max="13823" width="35.75" style="116" customWidth="1"/>
    <col min="13824" max="13824" width="0" style="116" hidden="1" customWidth="1"/>
    <col min="13825" max="13826" width="12" style="116" customWidth="1"/>
    <col min="13827" max="13827" width="8" style="116" bestFit="1" customWidth="1"/>
    <col min="13828" max="13828" width="7.875" style="116" bestFit="1" customWidth="1"/>
    <col min="13829" max="13830" width="0" style="116" hidden="1" customWidth="1"/>
    <col min="13831" max="14078" width="7.875" style="116"/>
    <col min="14079" max="14079" width="35.75" style="116" customWidth="1"/>
    <col min="14080" max="14080" width="0" style="116" hidden="1" customWidth="1"/>
    <col min="14081" max="14082" width="12" style="116" customWidth="1"/>
    <col min="14083" max="14083" width="8" style="116" bestFit="1" customWidth="1"/>
    <col min="14084" max="14084" width="7.875" style="116" bestFit="1" customWidth="1"/>
    <col min="14085" max="14086" width="0" style="116" hidden="1" customWidth="1"/>
    <col min="14087" max="14334" width="7.875" style="116"/>
    <col min="14335" max="14335" width="35.75" style="116" customWidth="1"/>
    <col min="14336" max="14336" width="0" style="116" hidden="1" customWidth="1"/>
    <col min="14337" max="14338" width="12" style="116" customWidth="1"/>
    <col min="14339" max="14339" width="8" style="116" bestFit="1" customWidth="1"/>
    <col min="14340" max="14340" width="7.875" style="116" bestFit="1" customWidth="1"/>
    <col min="14341" max="14342" width="0" style="116" hidden="1" customWidth="1"/>
    <col min="14343" max="14590" width="7.875" style="116"/>
    <col min="14591" max="14591" width="35.75" style="116" customWidth="1"/>
    <col min="14592" max="14592" width="0" style="116" hidden="1" customWidth="1"/>
    <col min="14593" max="14594" width="12" style="116" customWidth="1"/>
    <col min="14595" max="14595" width="8" style="116" bestFit="1" customWidth="1"/>
    <col min="14596" max="14596" width="7.875" style="116" bestFit="1" customWidth="1"/>
    <col min="14597" max="14598" width="0" style="116" hidden="1" customWidth="1"/>
    <col min="14599" max="14846" width="7.875" style="116"/>
    <col min="14847" max="14847" width="35.75" style="116" customWidth="1"/>
    <col min="14848" max="14848" width="0" style="116" hidden="1" customWidth="1"/>
    <col min="14849" max="14850" width="12" style="116" customWidth="1"/>
    <col min="14851" max="14851" width="8" style="116" bestFit="1" customWidth="1"/>
    <col min="14852" max="14852" width="7.875" style="116" bestFit="1" customWidth="1"/>
    <col min="14853" max="14854" width="0" style="116" hidden="1" customWidth="1"/>
    <col min="14855" max="15102" width="7.875" style="116"/>
    <col min="15103" max="15103" width="35.75" style="116" customWidth="1"/>
    <col min="15104" max="15104" width="0" style="116" hidden="1" customWidth="1"/>
    <col min="15105" max="15106" width="12" style="116" customWidth="1"/>
    <col min="15107" max="15107" width="8" style="116" bestFit="1" customWidth="1"/>
    <col min="15108" max="15108" width="7.875" style="116" bestFit="1" customWidth="1"/>
    <col min="15109" max="15110" width="0" style="116" hidden="1" customWidth="1"/>
    <col min="15111" max="15358" width="7.875" style="116"/>
    <col min="15359" max="15359" width="35.75" style="116" customWidth="1"/>
    <col min="15360" max="15360" width="0" style="116" hidden="1" customWidth="1"/>
    <col min="15361" max="15362" width="12" style="116" customWidth="1"/>
    <col min="15363" max="15363" width="8" style="116" bestFit="1" customWidth="1"/>
    <col min="15364" max="15364" width="7.875" style="116" bestFit="1" customWidth="1"/>
    <col min="15365" max="15366" width="0" style="116" hidden="1" customWidth="1"/>
    <col min="15367" max="15614" width="7.875" style="116"/>
    <col min="15615" max="15615" width="35.75" style="116" customWidth="1"/>
    <col min="15616" max="15616" width="0" style="116" hidden="1" customWidth="1"/>
    <col min="15617" max="15618" width="12" style="116" customWidth="1"/>
    <col min="15619" max="15619" width="8" style="116" bestFit="1" customWidth="1"/>
    <col min="15620" max="15620" width="7.875" style="116" bestFit="1" customWidth="1"/>
    <col min="15621" max="15622" width="0" style="116" hidden="1" customWidth="1"/>
    <col min="15623" max="15870" width="7.875" style="116"/>
    <col min="15871" max="15871" width="35.75" style="116" customWidth="1"/>
    <col min="15872" max="15872" width="0" style="116" hidden="1" customWidth="1"/>
    <col min="15873" max="15874" width="12" style="116" customWidth="1"/>
    <col min="15875" max="15875" width="8" style="116" bestFit="1" customWidth="1"/>
    <col min="15876" max="15876" width="7.875" style="116" bestFit="1" customWidth="1"/>
    <col min="15877" max="15878" width="0" style="116" hidden="1" customWidth="1"/>
    <col min="15879" max="16126" width="7.875" style="116"/>
    <col min="16127" max="16127" width="35.75" style="116" customWidth="1"/>
    <col min="16128" max="16128" width="0" style="116" hidden="1" customWidth="1"/>
    <col min="16129" max="16130" width="12" style="116" customWidth="1"/>
    <col min="16131" max="16131" width="8" style="116" bestFit="1" customWidth="1"/>
    <col min="16132" max="16132" width="7.875" style="116" bestFit="1" customWidth="1"/>
    <col min="16133" max="16134" width="0" style="116" hidden="1" customWidth="1"/>
    <col min="16135" max="16384" width="7.875" style="116"/>
  </cols>
  <sheetData>
    <row r="1" spans="1:3" ht="27" customHeight="1">
      <c r="A1" s="185" t="s">
        <v>120</v>
      </c>
      <c r="B1" s="159"/>
    </row>
    <row r="2" spans="1:3" ht="39.950000000000003" customHeight="1">
      <c r="A2" s="202" t="s">
        <v>98</v>
      </c>
      <c r="B2" s="202"/>
    </row>
    <row r="3" spans="1:3" s="120" customFormat="1" ht="18.75" customHeight="1">
      <c r="A3" s="131"/>
      <c r="B3" s="160" t="s">
        <v>49</v>
      </c>
    </row>
    <row r="4" spans="1:3" s="123" customFormat="1" ht="53.25" customHeight="1">
      <c r="A4" s="164" t="s">
        <v>69</v>
      </c>
      <c r="B4" s="165" t="s">
        <v>99</v>
      </c>
      <c r="C4" s="122"/>
    </row>
    <row r="5" spans="1:3" s="123" customFormat="1" ht="29.25" customHeight="1">
      <c r="A5" s="186" t="s">
        <v>870</v>
      </c>
      <c r="B5" s="163">
        <v>10</v>
      </c>
      <c r="C5" s="122"/>
    </row>
    <row r="6" spans="1:3" s="123" customFormat="1" ht="29.25" customHeight="1">
      <c r="A6" s="186" t="s">
        <v>871</v>
      </c>
      <c r="B6" s="163">
        <v>25</v>
      </c>
      <c r="C6" s="122"/>
    </row>
    <row r="7" spans="1:3" s="123" customFormat="1" ht="29.25" customHeight="1">
      <c r="A7" s="186" t="s">
        <v>872</v>
      </c>
      <c r="B7" s="163">
        <v>16</v>
      </c>
      <c r="C7" s="122"/>
    </row>
    <row r="8" spans="1:3" s="123" customFormat="1" ht="29.25" customHeight="1">
      <c r="A8" s="186" t="s">
        <v>873</v>
      </c>
      <c r="B8" s="163">
        <v>243</v>
      </c>
      <c r="C8" s="122"/>
    </row>
    <row r="9" spans="1:3" s="123" customFormat="1" ht="29.25" customHeight="1">
      <c r="A9" s="186" t="s">
        <v>874</v>
      </c>
      <c r="B9" s="163">
        <v>292</v>
      </c>
      <c r="C9" s="122"/>
    </row>
    <row r="10" spans="1:3" s="123" customFormat="1" ht="29.25" customHeight="1">
      <c r="A10" s="186" t="s">
        <v>875</v>
      </c>
      <c r="B10" s="163">
        <v>47</v>
      </c>
      <c r="C10" s="122"/>
    </row>
    <row r="11" spans="1:3" s="123" customFormat="1" ht="29.25" customHeight="1">
      <c r="A11" s="186" t="s">
        <v>876</v>
      </c>
      <c r="B11" s="163">
        <v>250</v>
      </c>
      <c r="C11" s="122"/>
    </row>
    <row r="12" spans="1:3" s="123" customFormat="1" ht="29.25" customHeight="1">
      <c r="A12" s="186" t="s">
        <v>877</v>
      </c>
      <c r="B12" s="163">
        <v>247</v>
      </c>
      <c r="C12" s="122"/>
    </row>
    <row r="13" spans="1:3" s="123" customFormat="1" ht="29.25" customHeight="1">
      <c r="A13" s="186" t="s">
        <v>878</v>
      </c>
      <c r="B13" s="163">
        <v>2110</v>
      </c>
      <c r="C13" s="122"/>
    </row>
    <row r="14" spans="1:3" s="123" customFormat="1" ht="29.25" customHeight="1">
      <c r="A14" s="186" t="s">
        <v>879</v>
      </c>
      <c r="B14" s="163">
        <v>792</v>
      </c>
      <c r="C14" s="122"/>
    </row>
    <row r="15" spans="1:3" s="123" customFormat="1" ht="29.25" customHeight="1">
      <c r="A15" s="186" t="s">
        <v>880</v>
      </c>
      <c r="B15" s="163">
        <v>87</v>
      </c>
      <c r="C15" s="122"/>
    </row>
    <row r="16" spans="1:3" s="123" customFormat="1" ht="29.25" customHeight="1">
      <c r="A16" s="186" t="s">
        <v>881</v>
      </c>
      <c r="B16" s="163">
        <v>195</v>
      </c>
      <c r="C16" s="122"/>
    </row>
    <row r="17" spans="1:3" s="123" customFormat="1" ht="29.25" customHeight="1">
      <c r="A17" s="186" t="s">
        <v>882</v>
      </c>
      <c r="B17" s="163">
        <v>2</v>
      </c>
      <c r="C17" s="122"/>
    </row>
    <row r="18" spans="1:3" s="123" customFormat="1" ht="29.25" customHeight="1">
      <c r="A18" s="186" t="s">
        <v>883</v>
      </c>
      <c r="B18" s="163">
        <v>2</v>
      </c>
      <c r="C18" s="122"/>
    </row>
    <row r="19" spans="1:3" s="123" customFormat="1" ht="29.25" customHeight="1">
      <c r="A19" s="186" t="s">
        <v>884</v>
      </c>
      <c r="B19" s="163">
        <v>177</v>
      </c>
      <c r="C19" s="122"/>
    </row>
    <row r="20" spans="1:3" s="123" customFormat="1" ht="29.25" customHeight="1">
      <c r="A20" s="186" t="s">
        <v>885</v>
      </c>
      <c r="B20" s="163">
        <v>2</v>
      </c>
      <c r="C20" s="122"/>
    </row>
    <row r="21" spans="1:3" s="123" customFormat="1" ht="29.25" customHeight="1">
      <c r="A21" s="186" t="s">
        <v>886</v>
      </c>
      <c r="B21" s="163">
        <v>27</v>
      </c>
      <c r="C21" s="122"/>
    </row>
    <row r="22" spans="1:3" s="123" customFormat="1" ht="29.25" customHeight="1">
      <c r="A22" s="186" t="s">
        <v>887</v>
      </c>
      <c r="B22" s="163">
        <v>10</v>
      </c>
      <c r="C22" s="122"/>
    </row>
    <row r="23" spans="1:3" s="123" customFormat="1" ht="29.25" customHeight="1">
      <c r="A23" s="186" t="s">
        <v>888</v>
      </c>
      <c r="B23" s="163">
        <v>12</v>
      </c>
      <c r="C23" s="122"/>
    </row>
    <row r="24" spans="1:3" s="123" customFormat="1" ht="29.25" customHeight="1">
      <c r="A24" s="186" t="s">
        <v>889</v>
      </c>
      <c r="B24" s="163">
        <v>52</v>
      </c>
      <c r="C24" s="122"/>
    </row>
    <row r="25" spans="1:3" s="123" customFormat="1" ht="29.25" customHeight="1">
      <c r="A25" s="186" t="s">
        <v>890</v>
      </c>
      <c r="B25" s="163">
        <v>10</v>
      </c>
      <c r="C25" s="122"/>
    </row>
    <row r="26" spans="1:3" s="123" customFormat="1" ht="29.25" customHeight="1">
      <c r="A26" s="186" t="s">
        <v>891</v>
      </c>
      <c r="B26" s="163">
        <v>2</v>
      </c>
      <c r="C26" s="122"/>
    </row>
    <row r="27" spans="1:3" s="123" customFormat="1" ht="29.25" customHeight="1">
      <c r="A27" s="186" t="s">
        <v>892</v>
      </c>
      <c r="B27" s="163">
        <v>312</v>
      </c>
      <c r="C27" s="122"/>
    </row>
    <row r="28" spans="1:3" s="123" customFormat="1" ht="29.25" customHeight="1">
      <c r="A28" s="186" t="s">
        <v>893</v>
      </c>
      <c r="B28" s="163">
        <v>128</v>
      </c>
      <c r="C28" s="122"/>
    </row>
    <row r="29" spans="1:3" s="123" customFormat="1" ht="29.25" customHeight="1">
      <c r="A29" s="186" t="s">
        <v>894</v>
      </c>
      <c r="B29" s="163">
        <v>686</v>
      </c>
      <c r="C29" s="122"/>
    </row>
    <row r="30" spans="1:3" s="123" customFormat="1" ht="29.25" customHeight="1">
      <c r="A30" s="186" t="s">
        <v>895</v>
      </c>
      <c r="B30" s="163">
        <v>62</v>
      </c>
      <c r="C30" s="122"/>
    </row>
    <row r="31" spans="1:3" s="123" customFormat="1" ht="29.25" customHeight="1">
      <c r="A31" s="186" t="s">
        <v>896</v>
      </c>
      <c r="B31" s="163">
        <v>567</v>
      </c>
      <c r="C31" s="122"/>
    </row>
    <row r="32" spans="1:3" s="123" customFormat="1" ht="29.25" customHeight="1">
      <c r="A32" s="186" t="s">
        <v>897</v>
      </c>
      <c r="B32" s="163">
        <v>69</v>
      </c>
      <c r="C32" s="122"/>
    </row>
    <row r="33" spans="1:3" s="123" customFormat="1" ht="29.25" customHeight="1">
      <c r="A33" s="186" t="s">
        <v>898</v>
      </c>
      <c r="B33" s="163">
        <v>194</v>
      </c>
      <c r="C33" s="122"/>
    </row>
    <row r="34" spans="1:3" s="123" customFormat="1" ht="29.25" customHeight="1">
      <c r="A34" s="186" t="s">
        <v>899</v>
      </c>
      <c r="B34" s="163">
        <v>226</v>
      </c>
      <c r="C34" s="122"/>
    </row>
    <row r="35" spans="1:3" s="123" customFormat="1" ht="29.25" customHeight="1">
      <c r="A35" s="186" t="s">
        <v>900</v>
      </c>
      <c r="B35" s="163">
        <v>52</v>
      </c>
      <c r="C35" s="122"/>
    </row>
    <row r="36" spans="1:3" s="123" customFormat="1" ht="29.25" customHeight="1">
      <c r="A36" s="186" t="s">
        <v>901</v>
      </c>
      <c r="B36" s="163">
        <v>26</v>
      </c>
      <c r="C36" s="122"/>
    </row>
    <row r="37" spans="1:3" s="123" customFormat="1" ht="29.25" customHeight="1">
      <c r="A37" s="186" t="s">
        <v>902</v>
      </c>
      <c r="B37" s="163">
        <v>119</v>
      </c>
      <c r="C37" s="122"/>
    </row>
    <row r="38" spans="1:3" s="123" customFormat="1" ht="29.25" customHeight="1">
      <c r="A38" s="186" t="s">
        <v>903</v>
      </c>
      <c r="B38" s="163">
        <v>16</v>
      </c>
      <c r="C38" s="122"/>
    </row>
    <row r="39" spans="1:3" s="123" customFormat="1" ht="29.25" customHeight="1">
      <c r="A39" s="186" t="s">
        <v>904</v>
      </c>
      <c r="B39" s="163">
        <v>300</v>
      </c>
      <c r="C39" s="122"/>
    </row>
    <row r="40" spans="1:3" s="123" customFormat="1" ht="29.25" customHeight="1">
      <c r="A40" s="186" t="s">
        <v>905</v>
      </c>
      <c r="B40" s="163">
        <v>1578</v>
      </c>
      <c r="C40" s="122"/>
    </row>
    <row r="41" spans="1:3" s="123" customFormat="1" ht="29.25" customHeight="1">
      <c r="A41" s="186" t="s">
        <v>906</v>
      </c>
      <c r="B41" s="163">
        <v>280</v>
      </c>
      <c r="C41" s="122"/>
    </row>
    <row r="42" spans="1:3" s="123" customFormat="1" ht="29.25" customHeight="1">
      <c r="A42" s="186" t="s">
        <v>907</v>
      </c>
      <c r="B42" s="163">
        <v>235</v>
      </c>
      <c r="C42" s="122"/>
    </row>
    <row r="43" spans="1:3" s="123" customFormat="1" ht="29.25" customHeight="1">
      <c r="A43" s="186" t="s">
        <v>908</v>
      </c>
      <c r="B43" s="163">
        <v>579</v>
      </c>
      <c r="C43" s="122"/>
    </row>
    <row r="44" spans="1:3" s="123" customFormat="1" ht="29.25" customHeight="1">
      <c r="A44" s="186" t="s">
        <v>909</v>
      </c>
      <c r="B44" s="163">
        <v>355</v>
      </c>
      <c r="C44" s="122"/>
    </row>
    <row r="45" spans="1:3" s="123" customFormat="1" ht="29.25" customHeight="1">
      <c r="A45" s="186" t="s">
        <v>910</v>
      </c>
      <c r="B45" s="163">
        <v>187</v>
      </c>
      <c r="C45" s="122"/>
    </row>
    <row r="46" spans="1:3" s="123" customFormat="1" ht="29.25" customHeight="1">
      <c r="A46" s="186" t="s">
        <v>897</v>
      </c>
      <c r="B46" s="163">
        <v>3</v>
      </c>
      <c r="C46" s="122"/>
    </row>
    <row r="47" spans="1:3" s="123" customFormat="1" ht="29.25" customHeight="1">
      <c r="A47" s="186" t="s">
        <v>911</v>
      </c>
      <c r="B47" s="163">
        <v>2117</v>
      </c>
      <c r="C47" s="122"/>
    </row>
    <row r="48" spans="1:3" s="123" customFormat="1" ht="29.25" customHeight="1">
      <c r="A48" s="186" t="s">
        <v>912</v>
      </c>
      <c r="B48" s="163">
        <v>81</v>
      </c>
      <c r="C48" s="122"/>
    </row>
    <row r="49" spans="1:3" s="123" customFormat="1" ht="29.25" customHeight="1">
      <c r="A49" s="186" t="s">
        <v>913</v>
      </c>
      <c r="B49" s="163">
        <v>1909</v>
      </c>
      <c r="C49" s="122"/>
    </row>
    <row r="50" spans="1:3" s="123" customFormat="1" ht="29.25" customHeight="1">
      <c r="A50" s="186" t="s">
        <v>914</v>
      </c>
      <c r="B50" s="163">
        <v>527</v>
      </c>
      <c r="C50" s="122"/>
    </row>
    <row r="51" spans="1:3" s="123" customFormat="1" ht="29.25" customHeight="1">
      <c r="A51" s="186" t="s">
        <v>915</v>
      </c>
      <c r="B51" s="163">
        <v>328</v>
      </c>
      <c r="C51" s="122"/>
    </row>
    <row r="52" spans="1:3" s="123" customFormat="1" ht="29.25" customHeight="1">
      <c r="A52" s="186" t="s">
        <v>916</v>
      </c>
      <c r="B52" s="163">
        <v>50</v>
      </c>
      <c r="C52" s="122"/>
    </row>
    <row r="53" spans="1:3" s="123" customFormat="1" ht="29.25" customHeight="1">
      <c r="A53" s="186" t="s">
        <v>917</v>
      </c>
      <c r="B53" s="163">
        <v>50</v>
      </c>
      <c r="C53" s="122"/>
    </row>
    <row r="54" spans="1:3" s="123" customFormat="1" ht="29.25" customHeight="1">
      <c r="A54" s="186" t="s">
        <v>918</v>
      </c>
      <c r="B54" s="163">
        <v>1788</v>
      </c>
      <c r="C54" s="122"/>
    </row>
    <row r="55" spans="1:3" s="123" customFormat="1" ht="29.25" customHeight="1">
      <c r="A55" s="186" t="s">
        <v>919</v>
      </c>
      <c r="B55" s="163">
        <v>4765</v>
      </c>
      <c r="C55" s="122"/>
    </row>
    <row r="56" spans="1:3" s="123" customFormat="1" ht="29.25" customHeight="1">
      <c r="A56" s="186" t="s">
        <v>920</v>
      </c>
      <c r="B56" s="163">
        <v>353</v>
      </c>
      <c r="C56" s="122"/>
    </row>
    <row r="57" spans="1:3" s="123" customFormat="1" ht="29.25" customHeight="1">
      <c r="A57" s="186" t="s">
        <v>921</v>
      </c>
      <c r="B57" s="163">
        <v>900</v>
      </c>
      <c r="C57" s="122"/>
    </row>
    <row r="58" spans="1:3" s="123" customFormat="1" ht="29.25" customHeight="1">
      <c r="A58" s="186" t="s">
        <v>922</v>
      </c>
      <c r="B58" s="163">
        <v>2000</v>
      </c>
      <c r="C58" s="122"/>
    </row>
    <row r="59" spans="1:3" s="123" customFormat="1" ht="29.25" customHeight="1">
      <c r="A59" s="186" t="s">
        <v>923</v>
      </c>
      <c r="B59" s="163">
        <v>640</v>
      </c>
      <c r="C59" s="122"/>
    </row>
    <row r="60" spans="1:3" s="123" customFormat="1" ht="29.25" customHeight="1">
      <c r="A60" s="186" t="s">
        <v>924</v>
      </c>
      <c r="B60" s="163">
        <v>160</v>
      </c>
      <c r="C60" s="122"/>
    </row>
    <row r="61" spans="1:3" s="123" customFormat="1" ht="29.25" customHeight="1">
      <c r="A61" s="186" t="s">
        <v>925</v>
      </c>
      <c r="B61" s="163">
        <v>100</v>
      </c>
      <c r="C61" s="122"/>
    </row>
    <row r="62" spans="1:3" s="123" customFormat="1" ht="29.25" customHeight="1">
      <c r="A62" s="186" t="s">
        <v>926</v>
      </c>
      <c r="B62" s="163">
        <v>22</v>
      </c>
      <c r="C62" s="122"/>
    </row>
    <row r="63" spans="1:3" s="123" customFormat="1" ht="29.25" customHeight="1">
      <c r="A63" s="186" t="s">
        <v>927</v>
      </c>
      <c r="B63" s="163">
        <v>200</v>
      </c>
      <c r="C63" s="122"/>
    </row>
    <row r="64" spans="1:3" s="123" customFormat="1" ht="29.25" customHeight="1">
      <c r="A64" s="186" t="s">
        <v>928</v>
      </c>
      <c r="B64" s="163">
        <v>150</v>
      </c>
      <c r="C64" s="122"/>
    </row>
    <row r="65" spans="1:3" s="123" customFormat="1" ht="29.25" customHeight="1">
      <c r="A65" s="186" t="s">
        <v>929</v>
      </c>
      <c r="B65" s="163">
        <v>17</v>
      </c>
      <c r="C65" s="122"/>
    </row>
    <row r="66" spans="1:3" s="123" customFormat="1" ht="29.25" customHeight="1">
      <c r="A66" s="186" t="s">
        <v>930</v>
      </c>
      <c r="B66" s="163">
        <v>3283</v>
      </c>
      <c r="C66" s="122"/>
    </row>
    <row r="67" spans="1:3" s="123" customFormat="1" ht="29.25" customHeight="1">
      <c r="A67" s="186" t="s">
        <v>931</v>
      </c>
      <c r="B67" s="163">
        <v>6</v>
      </c>
      <c r="C67" s="122"/>
    </row>
    <row r="68" spans="1:3" s="131" customFormat="1" ht="29.25" customHeight="1">
      <c r="A68" s="187" t="s">
        <v>34</v>
      </c>
      <c r="B68" s="162">
        <f>SUM(B5:B67)</f>
        <v>30030</v>
      </c>
      <c r="C68" s="130"/>
    </row>
  </sheetData>
  <mergeCells count="1">
    <mergeCell ref="A2:B2"/>
  </mergeCells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C13" sqref="C13"/>
    </sheetView>
  </sheetViews>
  <sheetFormatPr defaultColWidth="7.875" defaultRowHeight="15.75"/>
  <cols>
    <col min="1" max="1" width="46" style="1" customWidth="1"/>
    <col min="2" max="3" width="18.75" style="1" customWidth="1"/>
    <col min="4" max="4" width="8" style="1" bestFit="1" customWidth="1"/>
    <col min="5" max="5" width="7.875" style="1" bestFit="1" customWidth="1"/>
    <col min="6" max="6" width="8.5" style="1" hidden="1" customWidth="1"/>
    <col min="7" max="7" width="7.875" style="1" hidden="1" customWidth="1"/>
    <col min="8" max="255" width="7.875" style="1"/>
    <col min="256" max="256" width="35.75" style="1" customWidth="1"/>
    <col min="257" max="257" width="0" style="1" hidden="1" customWidth="1"/>
    <col min="258" max="259" width="12" style="1" customWidth="1"/>
    <col min="260" max="260" width="8" style="1" bestFit="1" customWidth="1"/>
    <col min="261" max="261" width="7.875" style="1" bestFit="1" customWidth="1"/>
    <col min="262" max="263" width="0" style="1" hidden="1" customWidth="1"/>
    <col min="264" max="511" width="7.875" style="1"/>
    <col min="512" max="512" width="35.75" style="1" customWidth="1"/>
    <col min="513" max="513" width="0" style="1" hidden="1" customWidth="1"/>
    <col min="514" max="515" width="12" style="1" customWidth="1"/>
    <col min="516" max="516" width="8" style="1" bestFit="1" customWidth="1"/>
    <col min="517" max="517" width="7.875" style="1" bestFit="1" customWidth="1"/>
    <col min="518" max="519" width="0" style="1" hidden="1" customWidth="1"/>
    <col min="520" max="767" width="7.875" style="1"/>
    <col min="768" max="768" width="35.75" style="1" customWidth="1"/>
    <col min="769" max="769" width="0" style="1" hidden="1" customWidth="1"/>
    <col min="770" max="771" width="12" style="1" customWidth="1"/>
    <col min="772" max="772" width="8" style="1" bestFit="1" customWidth="1"/>
    <col min="773" max="773" width="7.875" style="1" bestFit="1" customWidth="1"/>
    <col min="774" max="775" width="0" style="1" hidden="1" customWidth="1"/>
    <col min="776" max="1023" width="7.875" style="1"/>
    <col min="1024" max="1024" width="35.75" style="1" customWidth="1"/>
    <col min="1025" max="1025" width="0" style="1" hidden="1" customWidth="1"/>
    <col min="1026" max="1027" width="12" style="1" customWidth="1"/>
    <col min="1028" max="1028" width="8" style="1" bestFit="1" customWidth="1"/>
    <col min="1029" max="1029" width="7.875" style="1" bestFit="1" customWidth="1"/>
    <col min="1030" max="1031" width="0" style="1" hidden="1" customWidth="1"/>
    <col min="1032" max="1279" width="7.875" style="1"/>
    <col min="1280" max="1280" width="35.75" style="1" customWidth="1"/>
    <col min="1281" max="1281" width="0" style="1" hidden="1" customWidth="1"/>
    <col min="1282" max="1283" width="12" style="1" customWidth="1"/>
    <col min="1284" max="1284" width="8" style="1" bestFit="1" customWidth="1"/>
    <col min="1285" max="1285" width="7.875" style="1" bestFit="1" customWidth="1"/>
    <col min="1286" max="1287" width="0" style="1" hidden="1" customWidth="1"/>
    <col min="1288" max="1535" width="7.875" style="1"/>
    <col min="1536" max="1536" width="35.75" style="1" customWidth="1"/>
    <col min="1537" max="1537" width="0" style="1" hidden="1" customWidth="1"/>
    <col min="1538" max="1539" width="12" style="1" customWidth="1"/>
    <col min="1540" max="1540" width="8" style="1" bestFit="1" customWidth="1"/>
    <col min="1541" max="1541" width="7.875" style="1" bestFit="1" customWidth="1"/>
    <col min="1542" max="1543" width="0" style="1" hidden="1" customWidth="1"/>
    <col min="1544" max="1791" width="7.875" style="1"/>
    <col min="1792" max="1792" width="35.75" style="1" customWidth="1"/>
    <col min="1793" max="1793" width="0" style="1" hidden="1" customWidth="1"/>
    <col min="1794" max="1795" width="12" style="1" customWidth="1"/>
    <col min="1796" max="1796" width="8" style="1" bestFit="1" customWidth="1"/>
    <col min="1797" max="1797" width="7.875" style="1" bestFit="1" customWidth="1"/>
    <col min="1798" max="1799" width="0" style="1" hidden="1" customWidth="1"/>
    <col min="1800" max="2047" width="7.875" style="1"/>
    <col min="2048" max="2048" width="35.75" style="1" customWidth="1"/>
    <col min="2049" max="2049" width="0" style="1" hidden="1" customWidth="1"/>
    <col min="2050" max="2051" width="12" style="1" customWidth="1"/>
    <col min="2052" max="2052" width="8" style="1" bestFit="1" customWidth="1"/>
    <col min="2053" max="2053" width="7.875" style="1" bestFit="1" customWidth="1"/>
    <col min="2054" max="2055" width="0" style="1" hidden="1" customWidth="1"/>
    <col min="2056" max="2303" width="7.875" style="1"/>
    <col min="2304" max="2304" width="35.75" style="1" customWidth="1"/>
    <col min="2305" max="2305" width="0" style="1" hidden="1" customWidth="1"/>
    <col min="2306" max="2307" width="12" style="1" customWidth="1"/>
    <col min="2308" max="2308" width="8" style="1" bestFit="1" customWidth="1"/>
    <col min="2309" max="2309" width="7.875" style="1" bestFit="1" customWidth="1"/>
    <col min="2310" max="2311" width="0" style="1" hidden="1" customWidth="1"/>
    <col min="2312" max="2559" width="7.875" style="1"/>
    <col min="2560" max="2560" width="35.75" style="1" customWidth="1"/>
    <col min="2561" max="2561" width="0" style="1" hidden="1" customWidth="1"/>
    <col min="2562" max="2563" width="12" style="1" customWidth="1"/>
    <col min="2564" max="2564" width="8" style="1" bestFit="1" customWidth="1"/>
    <col min="2565" max="2565" width="7.875" style="1" bestFit="1" customWidth="1"/>
    <col min="2566" max="2567" width="0" style="1" hidden="1" customWidth="1"/>
    <col min="2568" max="2815" width="7.875" style="1"/>
    <col min="2816" max="2816" width="35.75" style="1" customWidth="1"/>
    <col min="2817" max="2817" width="0" style="1" hidden="1" customWidth="1"/>
    <col min="2818" max="2819" width="12" style="1" customWidth="1"/>
    <col min="2820" max="2820" width="8" style="1" bestFit="1" customWidth="1"/>
    <col min="2821" max="2821" width="7.875" style="1" bestFit="1" customWidth="1"/>
    <col min="2822" max="2823" width="0" style="1" hidden="1" customWidth="1"/>
    <col min="2824" max="3071" width="7.875" style="1"/>
    <col min="3072" max="3072" width="35.75" style="1" customWidth="1"/>
    <col min="3073" max="3073" width="0" style="1" hidden="1" customWidth="1"/>
    <col min="3074" max="3075" width="12" style="1" customWidth="1"/>
    <col min="3076" max="3076" width="8" style="1" bestFit="1" customWidth="1"/>
    <col min="3077" max="3077" width="7.875" style="1" bestFit="1" customWidth="1"/>
    <col min="3078" max="3079" width="0" style="1" hidden="1" customWidth="1"/>
    <col min="3080" max="3327" width="7.875" style="1"/>
    <col min="3328" max="3328" width="35.75" style="1" customWidth="1"/>
    <col min="3329" max="3329" width="0" style="1" hidden="1" customWidth="1"/>
    <col min="3330" max="3331" width="12" style="1" customWidth="1"/>
    <col min="3332" max="3332" width="8" style="1" bestFit="1" customWidth="1"/>
    <col min="3333" max="3333" width="7.875" style="1" bestFit="1" customWidth="1"/>
    <col min="3334" max="3335" width="0" style="1" hidden="1" customWidth="1"/>
    <col min="3336" max="3583" width="7.875" style="1"/>
    <col min="3584" max="3584" width="35.75" style="1" customWidth="1"/>
    <col min="3585" max="3585" width="0" style="1" hidden="1" customWidth="1"/>
    <col min="3586" max="3587" width="12" style="1" customWidth="1"/>
    <col min="3588" max="3588" width="8" style="1" bestFit="1" customWidth="1"/>
    <col min="3589" max="3589" width="7.875" style="1" bestFit="1" customWidth="1"/>
    <col min="3590" max="3591" width="0" style="1" hidden="1" customWidth="1"/>
    <col min="3592" max="3839" width="7.875" style="1"/>
    <col min="3840" max="3840" width="35.75" style="1" customWidth="1"/>
    <col min="3841" max="3841" width="0" style="1" hidden="1" customWidth="1"/>
    <col min="3842" max="3843" width="12" style="1" customWidth="1"/>
    <col min="3844" max="3844" width="8" style="1" bestFit="1" customWidth="1"/>
    <col min="3845" max="3845" width="7.875" style="1" bestFit="1" customWidth="1"/>
    <col min="3846" max="3847" width="0" style="1" hidden="1" customWidth="1"/>
    <col min="3848" max="4095" width="7.875" style="1"/>
    <col min="4096" max="4096" width="35.75" style="1" customWidth="1"/>
    <col min="4097" max="4097" width="0" style="1" hidden="1" customWidth="1"/>
    <col min="4098" max="4099" width="12" style="1" customWidth="1"/>
    <col min="4100" max="4100" width="8" style="1" bestFit="1" customWidth="1"/>
    <col min="4101" max="4101" width="7.875" style="1" bestFit="1" customWidth="1"/>
    <col min="4102" max="4103" width="0" style="1" hidden="1" customWidth="1"/>
    <col min="4104" max="4351" width="7.875" style="1"/>
    <col min="4352" max="4352" width="35.75" style="1" customWidth="1"/>
    <col min="4353" max="4353" width="0" style="1" hidden="1" customWidth="1"/>
    <col min="4354" max="4355" width="12" style="1" customWidth="1"/>
    <col min="4356" max="4356" width="8" style="1" bestFit="1" customWidth="1"/>
    <col min="4357" max="4357" width="7.875" style="1" bestFit="1" customWidth="1"/>
    <col min="4358" max="4359" width="0" style="1" hidden="1" customWidth="1"/>
    <col min="4360" max="4607" width="7.875" style="1"/>
    <col min="4608" max="4608" width="35.75" style="1" customWidth="1"/>
    <col min="4609" max="4609" width="0" style="1" hidden="1" customWidth="1"/>
    <col min="4610" max="4611" width="12" style="1" customWidth="1"/>
    <col min="4612" max="4612" width="8" style="1" bestFit="1" customWidth="1"/>
    <col min="4613" max="4613" width="7.875" style="1" bestFit="1" customWidth="1"/>
    <col min="4614" max="4615" width="0" style="1" hidden="1" customWidth="1"/>
    <col min="4616" max="4863" width="7.875" style="1"/>
    <col min="4864" max="4864" width="35.75" style="1" customWidth="1"/>
    <col min="4865" max="4865" width="0" style="1" hidden="1" customWidth="1"/>
    <col min="4866" max="4867" width="12" style="1" customWidth="1"/>
    <col min="4868" max="4868" width="8" style="1" bestFit="1" customWidth="1"/>
    <col min="4869" max="4869" width="7.875" style="1" bestFit="1" customWidth="1"/>
    <col min="4870" max="4871" width="0" style="1" hidden="1" customWidth="1"/>
    <col min="4872" max="5119" width="7.875" style="1"/>
    <col min="5120" max="5120" width="35.75" style="1" customWidth="1"/>
    <col min="5121" max="5121" width="0" style="1" hidden="1" customWidth="1"/>
    <col min="5122" max="5123" width="12" style="1" customWidth="1"/>
    <col min="5124" max="5124" width="8" style="1" bestFit="1" customWidth="1"/>
    <col min="5125" max="5125" width="7.875" style="1" bestFit="1" customWidth="1"/>
    <col min="5126" max="5127" width="0" style="1" hidden="1" customWidth="1"/>
    <col min="5128" max="5375" width="7.875" style="1"/>
    <col min="5376" max="5376" width="35.75" style="1" customWidth="1"/>
    <col min="5377" max="5377" width="0" style="1" hidden="1" customWidth="1"/>
    <col min="5378" max="5379" width="12" style="1" customWidth="1"/>
    <col min="5380" max="5380" width="8" style="1" bestFit="1" customWidth="1"/>
    <col min="5381" max="5381" width="7.875" style="1" bestFit="1" customWidth="1"/>
    <col min="5382" max="5383" width="0" style="1" hidden="1" customWidth="1"/>
    <col min="5384" max="5631" width="7.875" style="1"/>
    <col min="5632" max="5632" width="35.75" style="1" customWidth="1"/>
    <col min="5633" max="5633" width="0" style="1" hidden="1" customWidth="1"/>
    <col min="5634" max="5635" width="12" style="1" customWidth="1"/>
    <col min="5636" max="5636" width="8" style="1" bestFit="1" customWidth="1"/>
    <col min="5637" max="5637" width="7.875" style="1" bestFit="1" customWidth="1"/>
    <col min="5638" max="5639" width="0" style="1" hidden="1" customWidth="1"/>
    <col min="5640" max="5887" width="7.875" style="1"/>
    <col min="5888" max="5888" width="35.75" style="1" customWidth="1"/>
    <col min="5889" max="5889" width="0" style="1" hidden="1" customWidth="1"/>
    <col min="5890" max="5891" width="12" style="1" customWidth="1"/>
    <col min="5892" max="5892" width="8" style="1" bestFit="1" customWidth="1"/>
    <col min="5893" max="5893" width="7.875" style="1" bestFit="1" customWidth="1"/>
    <col min="5894" max="5895" width="0" style="1" hidden="1" customWidth="1"/>
    <col min="5896" max="6143" width="7.875" style="1"/>
    <col min="6144" max="6144" width="35.75" style="1" customWidth="1"/>
    <col min="6145" max="6145" width="0" style="1" hidden="1" customWidth="1"/>
    <col min="6146" max="6147" width="12" style="1" customWidth="1"/>
    <col min="6148" max="6148" width="8" style="1" bestFit="1" customWidth="1"/>
    <col min="6149" max="6149" width="7.875" style="1" bestFit="1" customWidth="1"/>
    <col min="6150" max="6151" width="0" style="1" hidden="1" customWidth="1"/>
    <col min="6152" max="6399" width="7.875" style="1"/>
    <col min="6400" max="6400" width="35.75" style="1" customWidth="1"/>
    <col min="6401" max="6401" width="0" style="1" hidden="1" customWidth="1"/>
    <col min="6402" max="6403" width="12" style="1" customWidth="1"/>
    <col min="6404" max="6404" width="8" style="1" bestFit="1" customWidth="1"/>
    <col min="6405" max="6405" width="7.875" style="1" bestFit="1" customWidth="1"/>
    <col min="6406" max="6407" width="0" style="1" hidden="1" customWidth="1"/>
    <col min="6408" max="6655" width="7.875" style="1"/>
    <col min="6656" max="6656" width="35.75" style="1" customWidth="1"/>
    <col min="6657" max="6657" width="0" style="1" hidden="1" customWidth="1"/>
    <col min="6658" max="6659" width="12" style="1" customWidth="1"/>
    <col min="6660" max="6660" width="8" style="1" bestFit="1" customWidth="1"/>
    <col min="6661" max="6661" width="7.875" style="1" bestFit="1" customWidth="1"/>
    <col min="6662" max="6663" width="0" style="1" hidden="1" customWidth="1"/>
    <col min="6664" max="6911" width="7.875" style="1"/>
    <col min="6912" max="6912" width="35.75" style="1" customWidth="1"/>
    <col min="6913" max="6913" width="0" style="1" hidden="1" customWidth="1"/>
    <col min="6914" max="6915" width="12" style="1" customWidth="1"/>
    <col min="6916" max="6916" width="8" style="1" bestFit="1" customWidth="1"/>
    <col min="6917" max="6917" width="7.875" style="1" bestFit="1" customWidth="1"/>
    <col min="6918" max="6919" width="0" style="1" hidden="1" customWidth="1"/>
    <col min="6920" max="7167" width="7.875" style="1"/>
    <col min="7168" max="7168" width="35.75" style="1" customWidth="1"/>
    <col min="7169" max="7169" width="0" style="1" hidden="1" customWidth="1"/>
    <col min="7170" max="7171" width="12" style="1" customWidth="1"/>
    <col min="7172" max="7172" width="8" style="1" bestFit="1" customWidth="1"/>
    <col min="7173" max="7173" width="7.875" style="1" bestFit="1" customWidth="1"/>
    <col min="7174" max="7175" width="0" style="1" hidden="1" customWidth="1"/>
    <col min="7176" max="7423" width="7.875" style="1"/>
    <col min="7424" max="7424" width="35.75" style="1" customWidth="1"/>
    <col min="7425" max="7425" width="0" style="1" hidden="1" customWidth="1"/>
    <col min="7426" max="7427" width="12" style="1" customWidth="1"/>
    <col min="7428" max="7428" width="8" style="1" bestFit="1" customWidth="1"/>
    <col min="7429" max="7429" width="7.875" style="1" bestFit="1" customWidth="1"/>
    <col min="7430" max="7431" width="0" style="1" hidden="1" customWidth="1"/>
    <col min="7432" max="7679" width="7.875" style="1"/>
    <col min="7680" max="7680" width="35.75" style="1" customWidth="1"/>
    <col min="7681" max="7681" width="0" style="1" hidden="1" customWidth="1"/>
    <col min="7682" max="7683" width="12" style="1" customWidth="1"/>
    <col min="7684" max="7684" width="8" style="1" bestFit="1" customWidth="1"/>
    <col min="7685" max="7685" width="7.875" style="1" bestFit="1" customWidth="1"/>
    <col min="7686" max="7687" width="0" style="1" hidden="1" customWidth="1"/>
    <col min="7688" max="7935" width="7.875" style="1"/>
    <col min="7936" max="7936" width="35.75" style="1" customWidth="1"/>
    <col min="7937" max="7937" width="0" style="1" hidden="1" customWidth="1"/>
    <col min="7938" max="7939" width="12" style="1" customWidth="1"/>
    <col min="7940" max="7940" width="8" style="1" bestFit="1" customWidth="1"/>
    <col min="7941" max="7941" width="7.875" style="1" bestFit="1" customWidth="1"/>
    <col min="7942" max="7943" width="0" style="1" hidden="1" customWidth="1"/>
    <col min="7944" max="8191" width="7.875" style="1"/>
    <col min="8192" max="8192" width="35.75" style="1" customWidth="1"/>
    <col min="8193" max="8193" width="0" style="1" hidden="1" customWidth="1"/>
    <col min="8194" max="8195" width="12" style="1" customWidth="1"/>
    <col min="8196" max="8196" width="8" style="1" bestFit="1" customWidth="1"/>
    <col min="8197" max="8197" width="7.875" style="1" bestFit="1" customWidth="1"/>
    <col min="8198" max="8199" width="0" style="1" hidden="1" customWidth="1"/>
    <col min="8200" max="8447" width="7.875" style="1"/>
    <col min="8448" max="8448" width="35.75" style="1" customWidth="1"/>
    <col min="8449" max="8449" width="0" style="1" hidden="1" customWidth="1"/>
    <col min="8450" max="8451" width="12" style="1" customWidth="1"/>
    <col min="8452" max="8452" width="8" style="1" bestFit="1" customWidth="1"/>
    <col min="8453" max="8453" width="7.875" style="1" bestFit="1" customWidth="1"/>
    <col min="8454" max="8455" width="0" style="1" hidden="1" customWidth="1"/>
    <col min="8456" max="8703" width="7.875" style="1"/>
    <col min="8704" max="8704" width="35.75" style="1" customWidth="1"/>
    <col min="8705" max="8705" width="0" style="1" hidden="1" customWidth="1"/>
    <col min="8706" max="8707" width="12" style="1" customWidth="1"/>
    <col min="8708" max="8708" width="8" style="1" bestFit="1" customWidth="1"/>
    <col min="8709" max="8709" width="7.875" style="1" bestFit="1" customWidth="1"/>
    <col min="8710" max="8711" width="0" style="1" hidden="1" customWidth="1"/>
    <col min="8712" max="8959" width="7.875" style="1"/>
    <col min="8960" max="8960" width="35.75" style="1" customWidth="1"/>
    <col min="8961" max="8961" width="0" style="1" hidden="1" customWidth="1"/>
    <col min="8962" max="8963" width="12" style="1" customWidth="1"/>
    <col min="8964" max="8964" width="8" style="1" bestFit="1" customWidth="1"/>
    <col min="8965" max="8965" width="7.875" style="1" bestFit="1" customWidth="1"/>
    <col min="8966" max="8967" width="0" style="1" hidden="1" customWidth="1"/>
    <col min="8968" max="9215" width="7.875" style="1"/>
    <col min="9216" max="9216" width="35.75" style="1" customWidth="1"/>
    <col min="9217" max="9217" width="0" style="1" hidden="1" customWidth="1"/>
    <col min="9218" max="9219" width="12" style="1" customWidth="1"/>
    <col min="9220" max="9220" width="8" style="1" bestFit="1" customWidth="1"/>
    <col min="9221" max="9221" width="7.875" style="1" bestFit="1" customWidth="1"/>
    <col min="9222" max="9223" width="0" style="1" hidden="1" customWidth="1"/>
    <col min="9224" max="9471" width="7.875" style="1"/>
    <col min="9472" max="9472" width="35.75" style="1" customWidth="1"/>
    <col min="9473" max="9473" width="0" style="1" hidden="1" customWidth="1"/>
    <col min="9474" max="9475" width="12" style="1" customWidth="1"/>
    <col min="9476" max="9476" width="8" style="1" bestFit="1" customWidth="1"/>
    <col min="9477" max="9477" width="7.875" style="1" bestFit="1" customWidth="1"/>
    <col min="9478" max="9479" width="0" style="1" hidden="1" customWidth="1"/>
    <col min="9480" max="9727" width="7.875" style="1"/>
    <col min="9728" max="9728" width="35.75" style="1" customWidth="1"/>
    <col min="9729" max="9729" width="0" style="1" hidden="1" customWidth="1"/>
    <col min="9730" max="9731" width="12" style="1" customWidth="1"/>
    <col min="9732" max="9732" width="8" style="1" bestFit="1" customWidth="1"/>
    <col min="9733" max="9733" width="7.875" style="1" bestFit="1" customWidth="1"/>
    <col min="9734" max="9735" width="0" style="1" hidden="1" customWidth="1"/>
    <col min="9736" max="9983" width="7.875" style="1"/>
    <col min="9984" max="9984" width="35.75" style="1" customWidth="1"/>
    <col min="9985" max="9985" width="0" style="1" hidden="1" customWidth="1"/>
    <col min="9986" max="9987" width="12" style="1" customWidth="1"/>
    <col min="9988" max="9988" width="8" style="1" bestFit="1" customWidth="1"/>
    <col min="9989" max="9989" width="7.875" style="1" bestFit="1" customWidth="1"/>
    <col min="9990" max="9991" width="0" style="1" hidden="1" customWidth="1"/>
    <col min="9992" max="10239" width="7.875" style="1"/>
    <col min="10240" max="10240" width="35.75" style="1" customWidth="1"/>
    <col min="10241" max="10241" width="0" style="1" hidden="1" customWidth="1"/>
    <col min="10242" max="10243" width="12" style="1" customWidth="1"/>
    <col min="10244" max="10244" width="8" style="1" bestFit="1" customWidth="1"/>
    <col min="10245" max="10245" width="7.875" style="1" bestFit="1" customWidth="1"/>
    <col min="10246" max="10247" width="0" style="1" hidden="1" customWidth="1"/>
    <col min="10248" max="10495" width="7.875" style="1"/>
    <col min="10496" max="10496" width="35.75" style="1" customWidth="1"/>
    <col min="10497" max="10497" width="0" style="1" hidden="1" customWidth="1"/>
    <col min="10498" max="10499" width="12" style="1" customWidth="1"/>
    <col min="10500" max="10500" width="8" style="1" bestFit="1" customWidth="1"/>
    <col min="10501" max="10501" width="7.875" style="1" bestFit="1" customWidth="1"/>
    <col min="10502" max="10503" width="0" style="1" hidden="1" customWidth="1"/>
    <col min="10504" max="10751" width="7.875" style="1"/>
    <col min="10752" max="10752" width="35.75" style="1" customWidth="1"/>
    <col min="10753" max="10753" width="0" style="1" hidden="1" customWidth="1"/>
    <col min="10754" max="10755" width="12" style="1" customWidth="1"/>
    <col min="10756" max="10756" width="8" style="1" bestFit="1" customWidth="1"/>
    <col min="10757" max="10757" width="7.875" style="1" bestFit="1" customWidth="1"/>
    <col min="10758" max="10759" width="0" style="1" hidden="1" customWidth="1"/>
    <col min="10760" max="11007" width="7.875" style="1"/>
    <col min="11008" max="11008" width="35.75" style="1" customWidth="1"/>
    <col min="11009" max="11009" width="0" style="1" hidden="1" customWidth="1"/>
    <col min="11010" max="11011" width="12" style="1" customWidth="1"/>
    <col min="11012" max="11012" width="8" style="1" bestFit="1" customWidth="1"/>
    <col min="11013" max="11013" width="7.875" style="1" bestFit="1" customWidth="1"/>
    <col min="11014" max="11015" width="0" style="1" hidden="1" customWidth="1"/>
    <col min="11016" max="11263" width="7.875" style="1"/>
    <col min="11264" max="11264" width="35.75" style="1" customWidth="1"/>
    <col min="11265" max="11265" width="0" style="1" hidden="1" customWidth="1"/>
    <col min="11266" max="11267" width="12" style="1" customWidth="1"/>
    <col min="11268" max="11268" width="8" style="1" bestFit="1" customWidth="1"/>
    <col min="11269" max="11269" width="7.875" style="1" bestFit="1" customWidth="1"/>
    <col min="11270" max="11271" width="0" style="1" hidden="1" customWidth="1"/>
    <col min="11272" max="11519" width="7.875" style="1"/>
    <col min="11520" max="11520" width="35.75" style="1" customWidth="1"/>
    <col min="11521" max="11521" width="0" style="1" hidden="1" customWidth="1"/>
    <col min="11522" max="11523" width="12" style="1" customWidth="1"/>
    <col min="11524" max="11524" width="8" style="1" bestFit="1" customWidth="1"/>
    <col min="11525" max="11525" width="7.875" style="1" bestFit="1" customWidth="1"/>
    <col min="11526" max="11527" width="0" style="1" hidden="1" customWidth="1"/>
    <col min="11528" max="11775" width="7.875" style="1"/>
    <col min="11776" max="11776" width="35.75" style="1" customWidth="1"/>
    <col min="11777" max="11777" width="0" style="1" hidden="1" customWidth="1"/>
    <col min="11778" max="11779" width="12" style="1" customWidth="1"/>
    <col min="11780" max="11780" width="8" style="1" bestFit="1" customWidth="1"/>
    <col min="11781" max="11781" width="7.875" style="1" bestFit="1" customWidth="1"/>
    <col min="11782" max="11783" width="0" style="1" hidden="1" customWidth="1"/>
    <col min="11784" max="12031" width="7.875" style="1"/>
    <col min="12032" max="12032" width="35.75" style="1" customWidth="1"/>
    <col min="12033" max="12033" width="0" style="1" hidden="1" customWidth="1"/>
    <col min="12034" max="12035" width="12" style="1" customWidth="1"/>
    <col min="12036" max="12036" width="8" style="1" bestFit="1" customWidth="1"/>
    <col min="12037" max="12037" width="7.875" style="1" bestFit="1" customWidth="1"/>
    <col min="12038" max="12039" width="0" style="1" hidden="1" customWidth="1"/>
    <col min="12040" max="12287" width="7.875" style="1"/>
    <col min="12288" max="12288" width="35.75" style="1" customWidth="1"/>
    <col min="12289" max="12289" width="0" style="1" hidden="1" customWidth="1"/>
    <col min="12290" max="12291" width="12" style="1" customWidth="1"/>
    <col min="12292" max="12292" width="8" style="1" bestFit="1" customWidth="1"/>
    <col min="12293" max="12293" width="7.875" style="1" bestFit="1" customWidth="1"/>
    <col min="12294" max="12295" width="0" style="1" hidden="1" customWidth="1"/>
    <col min="12296" max="12543" width="7.875" style="1"/>
    <col min="12544" max="12544" width="35.75" style="1" customWidth="1"/>
    <col min="12545" max="12545" width="0" style="1" hidden="1" customWidth="1"/>
    <col min="12546" max="12547" width="12" style="1" customWidth="1"/>
    <col min="12548" max="12548" width="8" style="1" bestFit="1" customWidth="1"/>
    <col min="12549" max="12549" width="7.875" style="1" bestFit="1" customWidth="1"/>
    <col min="12550" max="12551" width="0" style="1" hidden="1" customWidth="1"/>
    <col min="12552" max="12799" width="7.875" style="1"/>
    <col min="12800" max="12800" width="35.75" style="1" customWidth="1"/>
    <col min="12801" max="12801" width="0" style="1" hidden="1" customWidth="1"/>
    <col min="12802" max="12803" width="12" style="1" customWidth="1"/>
    <col min="12804" max="12804" width="8" style="1" bestFit="1" customWidth="1"/>
    <col min="12805" max="12805" width="7.875" style="1" bestFit="1" customWidth="1"/>
    <col min="12806" max="12807" width="0" style="1" hidden="1" customWidth="1"/>
    <col min="12808" max="13055" width="7.875" style="1"/>
    <col min="13056" max="13056" width="35.75" style="1" customWidth="1"/>
    <col min="13057" max="13057" width="0" style="1" hidden="1" customWidth="1"/>
    <col min="13058" max="13059" width="12" style="1" customWidth="1"/>
    <col min="13060" max="13060" width="8" style="1" bestFit="1" customWidth="1"/>
    <col min="13061" max="13061" width="7.875" style="1" bestFit="1" customWidth="1"/>
    <col min="13062" max="13063" width="0" style="1" hidden="1" customWidth="1"/>
    <col min="13064" max="13311" width="7.875" style="1"/>
    <col min="13312" max="13312" width="35.75" style="1" customWidth="1"/>
    <col min="13313" max="13313" width="0" style="1" hidden="1" customWidth="1"/>
    <col min="13314" max="13315" width="12" style="1" customWidth="1"/>
    <col min="13316" max="13316" width="8" style="1" bestFit="1" customWidth="1"/>
    <col min="13317" max="13317" width="7.875" style="1" bestFit="1" customWidth="1"/>
    <col min="13318" max="13319" width="0" style="1" hidden="1" customWidth="1"/>
    <col min="13320" max="13567" width="7.875" style="1"/>
    <col min="13568" max="13568" width="35.75" style="1" customWidth="1"/>
    <col min="13569" max="13569" width="0" style="1" hidden="1" customWidth="1"/>
    <col min="13570" max="13571" width="12" style="1" customWidth="1"/>
    <col min="13572" max="13572" width="8" style="1" bestFit="1" customWidth="1"/>
    <col min="13573" max="13573" width="7.875" style="1" bestFit="1" customWidth="1"/>
    <col min="13574" max="13575" width="0" style="1" hidden="1" customWidth="1"/>
    <col min="13576" max="13823" width="7.875" style="1"/>
    <col min="13824" max="13824" width="35.75" style="1" customWidth="1"/>
    <col min="13825" max="13825" width="0" style="1" hidden="1" customWidth="1"/>
    <col min="13826" max="13827" width="12" style="1" customWidth="1"/>
    <col min="13828" max="13828" width="8" style="1" bestFit="1" customWidth="1"/>
    <col min="13829" max="13829" width="7.875" style="1" bestFit="1" customWidth="1"/>
    <col min="13830" max="13831" width="0" style="1" hidden="1" customWidth="1"/>
    <col min="13832" max="14079" width="7.875" style="1"/>
    <col min="14080" max="14080" width="35.75" style="1" customWidth="1"/>
    <col min="14081" max="14081" width="0" style="1" hidden="1" customWidth="1"/>
    <col min="14082" max="14083" width="12" style="1" customWidth="1"/>
    <col min="14084" max="14084" width="8" style="1" bestFit="1" customWidth="1"/>
    <col min="14085" max="14085" width="7.875" style="1" bestFit="1" customWidth="1"/>
    <col min="14086" max="14087" width="0" style="1" hidden="1" customWidth="1"/>
    <col min="14088" max="14335" width="7.875" style="1"/>
    <col min="14336" max="14336" width="35.75" style="1" customWidth="1"/>
    <col min="14337" max="14337" width="0" style="1" hidden="1" customWidth="1"/>
    <col min="14338" max="14339" width="12" style="1" customWidth="1"/>
    <col min="14340" max="14340" width="8" style="1" bestFit="1" customWidth="1"/>
    <col min="14341" max="14341" width="7.875" style="1" bestFit="1" customWidth="1"/>
    <col min="14342" max="14343" width="0" style="1" hidden="1" customWidth="1"/>
    <col min="14344" max="14591" width="7.875" style="1"/>
    <col min="14592" max="14592" width="35.75" style="1" customWidth="1"/>
    <col min="14593" max="14593" width="0" style="1" hidden="1" customWidth="1"/>
    <col min="14594" max="14595" width="12" style="1" customWidth="1"/>
    <col min="14596" max="14596" width="8" style="1" bestFit="1" customWidth="1"/>
    <col min="14597" max="14597" width="7.875" style="1" bestFit="1" customWidth="1"/>
    <col min="14598" max="14599" width="0" style="1" hidden="1" customWidth="1"/>
    <col min="14600" max="14847" width="7.875" style="1"/>
    <col min="14848" max="14848" width="35.75" style="1" customWidth="1"/>
    <col min="14849" max="14849" width="0" style="1" hidden="1" customWidth="1"/>
    <col min="14850" max="14851" width="12" style="1" customWidth="1"/>
    <col min="14852" max="14852" width="8" style="1" bestFit="1" customWidth="1"/>
    <col min="14853" max="14853" width="7.875" style="1" bestFit="1" customWidth="1"/>
    <col min="14854" max="14855" width="0" style="1" hidden="1" customWidth="1"/>
    <col min="14856" max="15103" width="7.875" style="1"/>
    <col min="15104" max="15104" width="35.75" style="1" customWidth="1"/>
    <col min="15105" max="15105" width="0" style="1" hidden="1" customWidth="1"/>
    <col min="15106" max="15107" width="12" style="1" customWidth="1"/>
    <col min="15108" max="15108" width="8" style="1" bestFit="1" customWidth="1"/>
    <col min="15109" max="15109" width="7.875" style="1" bestFit="1" customWidth="1"/>
    <col min="15110" max="15111" width="0" style="1" hidden="1" customWidth="1"/>
    <col min="15112" max="15359" width="7.875" style="1"/>
    <col min="15360" max="15360" width="35.75" style="1" customWidth="1"/>
    <col min="15361" max="15361" width="0" style="1" hidden="1" customWidth="1"/>
    <col min="15362" max="15363" width="12" style="1" customWidth="1"/>
    <col min="15364" max="15364" width="8" style="1" bestFit="1" customWidth="1"/>
    <col min="15365" max="15365" width="7.875" style="1" bestFit="1" customWidth="1"/>
    <col min="15366" max="15367" width="0" style="1" hidden="1" customWidth="1"/>
    <col min="15368" max="15615" width="7.875" style="1"/>
    <col min="15616" max="15616" width="35.75" style="1" customWidth="1"/>
    <col min="15617" max="15617" width="0" style="1" hidden="1" customWidth="1"/>
    <col min="15618" max="15619" width="12" style="1" customWidth="1"/>
    <col min="15620" max="15620" width="8" style="1" bestFit="1" customWidth="1"/>
    <col min="15621" max="15621" width="7.875" style="1" bestFit="1" customWidth="1"/>
    <col min="15622" max="15623" width="0" style="1" hidden="1" customWidth="1"/>
    <col min="15624" max="15871" width="7.875" style="1"/>
    <col min="15872" max="15872" width="35.75" style="1" customWidth="1"/>
    <col min="15873" max="15873" width="0" style="1" hidden="1" customWidth="1"/>
    <col min="15874" max="15875" width="12" style="1" customWidth="1"/>
    <col min="15876" max="15876" width="8" style="1" bestFit="1" customWidth="1"/>
    <col min="15877" max="15877" width="7.875" style="1" bestFit="1" customWidth="1"/>
    <col min="15878" max="15879" width="0" style="1" hidden="1" customWidth="1"/>
    <col min="15880" max="16127" width="7.875" style="1"/>
    <col min="16128" max="16128" width="35.75" style="1" customWidth="1"/>
    <col min="16129" max="16129" width="0" style="1" hidden="1" customWidth="1"/>
    <col min="16130" max="16131" width="12" style="1" customWidth="1"/>
    <col min="16132" max="16132" width="8" style="1" bestFit="1" customWidth="1"/>
    <col min="16133" max="16133" width="7.875" style="1" bestFit="1" customWidth="1"/>
    <col min="16134" max="16135" width="0" style="1" hidden="1" customWidth="1"/>
    <col min="16136" max="16384" width="7.875" style="1"/>
  </cols>
  <sheetData>
    <row r="1" spans="1:6" ht="18.75">
      <c r="A1" s="23" t="s">
        <v>991</v>
      </c>
      <c r="B1" s="206"/>
      <c r="C1" s="206"/>
    </row>
    <row r="2" spans="1:6" ht="23.25">
      <c r="A2" s="207" t="s">
        <v>992</v>
      </c>
      <c r="B2" s="208"/>
      <c r="C2" s="208"/>
    </row>
    <row r="3" spans="1:6">
      <c r="A3" s="10"/>
      <c r="B3" s="10"/>
      <c r="C3" s="209" t="s">
        <v>993</v>
      </c>
    </row>
    <row r="4" spans="1:6" s="211" customFormat="1" ht="46.5" customHeight="1">
      <c r="A4" s="112" t="s">
        <v>80</v>
      </c>
      <c r="B4" s="112" t="s">
        <v>43</v>
      </c>
      <c r="C4" s="112" t="s">
        <v>994</v>
      </c>
      <c r="D4" s="210"/>
    </row>
    <row r="5" spans="1:6" s="47" customFormat="1" ht="46.5" customHeight="1">
      <c r="A5" s="212" t="s">
        <v>995</v>
      </c>
      <c r="B5" s="213" t="s">
        <v>996</v>
      </c>
      <c r="C5" s="214" t="s">
        <v>997</v>
      </c>
      <c r="D5" s="215"/>
    </row>
    <row r="6" spans="1:6" s="48" customFormat="1" ht="46.5" customHeight="1">
      <c r="A6" s="212" t="s">
        <v>998</v>
      </c>
      <c r="B6" s="213" t="s">
        <v>999</v>
      </c>
      <c r="C6" s="214" t="s">
        <v>1000</v>
      </c>
      <c r="D6" s="216"/>
      <c r="F6" s="48">
        <v>988753</v>
      </c>
    </row>
    <row r="7" spans="1:6" s="48" customFormat="1" ht="46.5" customHeight="1">
      <c r="A7" s="212" t="s">
        <v>1001</v>
      </c>
      <c r="B7" s="213" t="s">
        <v>1002</v>
      </c>
      <c r="C7" s="214" t="s">
        <v>1002</v>
      </c>
      <c r="D7" s="216"/>
    </row>
    <row r="8" spans="1:6" s="48" customFormat="1" ht="46.5" customHeight="1">
      <c r="A8" s="212" t="s">
        <v>1003</v>
      </c>
      <c r="B8" s="213" t="s">
        <v>999</v>
      </c>
      <c r="C8" s="214" t="s">
        <v>1000</v>
      </c>
      <c r="D8" s="216"/>
    </row>
    <row r="9" spans="1:6" s="12" customFormat="1" ht="46.5" customHeight="1">
      <c r="A9" s="217" t="s">
        <v>1004</v>
      </c>
      <c r="B9" s="218">
        <v>1.9523999999999999</v>
      </c>
      <c r="C9" s="218">
        <v>1.9523999999999999</v>
      </c>
      <c r="D9" s="219"/>
      <c r="F9" s="12">
        <v>822672</v>
      </c>
    </row>
    <row r="10" spans="1:6" s="12" customFormat="1" ht="46.5" customHeight="1">
      <c r="A10" s="220" t="s">
        <v>1005</v>
      </c>
      <c r="B10" s="218">
        <v>0</v>
      </c>
      <c r="C10" s="221">
        <v>0</v>
      </c>
      <c r="D10" s="219"/>
    </row>
    <row r="11" spans="1:6" s="12" customFormat="1" ht="46.5" customHeight="1">
      <c r="A11" s="220" t="s">
        <v>1006</v>
      </c>
      <c r="B11" s="218">
        <v>1.9523999999999999</v>
      </c>
      <c r="C11" s="218">
        <v>1.9523999999999999</v>
      </c>
      <c r="D11" s="219"/>
    </row>
    <row r="12" spans="1:6" s="11" customFormat="1" ht="46.5" customHeight="1">
      <c r="A12" s="212" t="s">
        <v>1007</v>
      </c>
      <c r="B12" s="214" t="s">
        <v>1008</v>
      </c>
      <c r="C12" s="221" t="s">
        <v>1009</v>
      </c>
      <c r="D12" s="222"/>
    </row>
    <row r="13" spans="1:6" s="12" customFormat="1" ht="46.5" customHeight="1">
      <c r="A13" s="212" t="s">
        <v>1010</v>
      </c>
      <c r="B13" s="214" t="s">
        <v>1011</v>
      </c>
      <c r="C13" s="221" t="s">
        <v>1012</v>
      </c>
      <c r="D13" s="219"/>
      <c r="F13" s="12">
        <v>988753</v>
      </c>
    </row>
    <row r="14" spans="1:6" s="12" customFormat="1" ht="46.5" customHeight="1">
      <c r="A14" s="217" t="s">
        <v>1013</v>
      </c>
      <c r="B14" s="218">
        <v>0</v>
      </c>
      <c r="C14" s="221">
        <v>0</v>
      </c>
      <c r="D14" s="219"/>
      <c r="F14" s="12">
        <v>822672</v>
      </c>
    </row>
    <row r="15" spans="1:6" s="13" customFormat="1" ht="46.5" customHeight="1">
      <c r="A15" s="223" t="s">
        <v>1014</v>
      </c>
      <c r="B15" s="218">
        <v>6.0358000000000001</v>
      </c>
      <c r="C15" s="218">
        <v>6.0358000000000001</v>
      </c>
      <c r="D15" s="224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14"/>
  <sheetViews>
    <sheetView workbookViewId="0">
      <selection activeCell="F11" sqref="F11"/>
    </sheetView>
  </sheetViews>
  <sheetFormatPr defaultRowHeight="15.75"/>
  <cols>
    <col min="1" max="1" width="41.625" style="59" customWidth="1"/>
    <col min="2" max="2" width="41.625" style="166" customWidth="1"/>
    <col min="3" max="16384" width="9" style="59"/>
  </cols>
  <sheetData>
    <row r="1" spans="1:2" ht="26.25" customHeight="1">
      <c r="A1" s="62" t="s">
        <v>121</v>
      </c>
    </row>
    <row r="2" spans="1:2" ht="24.75" customHeight="1">
      <c r="A2" s="196" t="s">
        <v>115</v>
      </c>
      <c r="B2" s="196"/>
    </row>
    <row r="3" spans="1:2" s="62" customFormat="1" ht="24" customHeight="1">
      <c r="B3" s="167" t="s">
        <v>33</v>
      </c>
    </row>
    <row r="4" spans="1:2" s="68" customFormat="1" ht="53.25" customHeight="1">
      <c r="A4" s="63" t="s">
        <v>90</v>
      </c>
      <c r="B4" s="75" t="s">
        <v>37</v>
      </c>
    </row>
    <row r="5" spans="1:2" s="74" customFormat="1" ht="53.25" customHeight="1">
      <c r="A5" s="137" t="s">
        <v>932</v>
      </c>
      <c r="B5" s="168">
        <v>200</v>
      </c>
    </row>
    <row r="6" spans="1:2" s="74" customFormat="1" ht="53.25" customHeight="1">
      <c r="A6" s="137" t="s">
        <v>933</v>
      </c>
      <c r="B6" s="168">
        <v>300</v>
      </c>
    </row>
    <row r="7" spans="1:2" s="74" customFormat="1" ht="53.25" customHeight="1">
      <c r="A7" s="137" t="s">
        <v>934</v>
      </c>
      <c r="B7" s="168">
        <v>1000</v>
      </c>
    </row>
    <row r="8" spans="1:2" s="74" customFormat="1" ht="53.25" customHeight="1">
      <c r="A8" s="137" t="s">
        <v>935</v>
      </c>
      <c r="B8" s="168">
        <v>19000</v>
      </c>
    </row>
    <row r="9" spans="1:2" s="74" customFormat="1" ht="53.25" customHeight="1">
      <c r="A9" s="137" t="s">
        <v>936</v>
      </c>
      <c r="B9" s="168">
        <v>461</v>
      </c>
    </row>
    <row r="10" spans="1:2" s="74" customFormat="1" ht="53.25" customHeight="1">
      <c r="A10" s="137" t="s">
        <v>937</v>
      </c>
      <c r="B10" s="168">
        <v>100</v>
      </c>
    </row>
    <row r="11" spans="1:2" s="74" customFormat="1" ht="53.25" customHeight="1">
      <c r="A11" s="137" t="s">
        <v>938</v>
      </c>
      <c r="B11" s="168">
        <v>100</v>
      </c>
    </row>
    <row r="12" spans="1:2" s="74" customFormat="1" ht="53.25" customHeight="1">
      <c r="A12" s="137" t="s">
        <v>939</v>
      </c>
      <c r="B12" s="168">
        <v>12</v>
      </c>
    </row>
    <row r="13" spans="1:2" s="74" customFormat="1" ht="53.25" customHeight="1">
      <c r="A13" s="137" t="s">
        <v>940</v>
      </c>
      <c r="B13" s="168">
        <v>969</v>
      </c>
    </row>
    <row r="14" spans="1:2" s="68" customFormat="1" ht="53.25" customHeight="1">
      <c r="A14" s="113" t="s">
        <v>34</v>
      </c>
      <c r="B14" s="75">
        <f>SUM(B5:B13)</f>
        <v>22142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29"/>
  <sheetViews>
    <sheetView workbookViewId="0">
      <selection activeCell="B13" sqref="B13"/>
    </sheetView>
  </sheetViews>
  <sheetFormatPr defaultColWidth="7" defaultRowHeight="15"/>
  <cols>
    <col min="1" max="1" width="35.125" style="4" customWidth="1"/>
    <col min="2" max="2" width="29.625" style="150" customWidth="1"/>
    <col min="3" max="3" width="10.375" style="3" hidden="1" customWidth="1"/>
    <col min="4" max="4" width="9.625" style="24" hidden="1" customWidth="1"/>
    <col min="5" max="5" width="8.125" style="24" hidden="1" customWidth="1"/>
    <col min="6" max="6" width="9.625" style="25" hidden="1" customWidth="1"/>
    <col min="7" max="7" width="17.5" style="25" hidden="1" customWidth="1"/>
    <col min="8" max="8" width="12.5" style="26" hidden="1" customWidth="1"/>
    <col min="9" max="9" width="7" style="27" hidden="1" customWidth="1"/>
    <col min="10" max="11" width="7" style="24" hidden="1" customWidth="1"/>
    <col min="12" max="12" width="13.875" style="24" hidden="1" customWidth="1"/>
    <col min="13" max="13" width="7.875" style="24" hidden="1" customWidth="1"/>
    <col min="14" max="14" width="9.5" style="24" hidden="1" customWidth="1"/>
    <col min="15" max="15" width="6.875" style="24" hidden="1" customWidth="1"/>
    <col min="16" max="16" width="9" style="24" hidden="1" customWidth="1"/>
    <col min="17" max="17" width="5.875" style="24" hidden="1" customWidth="1"/>
    <col min="18" max="18" width="5.25" style="24" hidden="1" customWidth="1"/>
    <col min="19" max="19" width="6.5" style="24" hidden="1" customWidth="1"/>
    <col min="20" max="21" width="7" style="24" hidden="1" customWidth="1"/>
    <col min="22" max="22" width="10.625" style="24" hidden="1" customWidth="1"/>
    <col min="23" max="23" width="10.5" style="24" hidden="1" customWidth="1"/>
    <col min="24" max="24" width="7" style="24" hidden="1" customWidth="1"/>
    <col min="25" max="16384" width="7" style="24"/>
  </cols>
  <sheetData>
    <row r="1" spans="1:24" ht="29.25" customHeight="1">
      <c r="A1" s="23" t="s">
        <v>91</v>
      </c>
    </row>
    <row r="2" spans="1:24" ht="28.5" customHeight="1">
      <c r="A2" s="191" t="s">
        <v>100</v>
      </c>
      <c r="B2" s="192"/>
      <c r="F2" s="24"/>
      <c r="G2" s="24"/>
      <c r="H2" s="24"/>
    </row>
    <row r="3" spans="1:24" s="3" customFormat="1" ht="21.75" customHeight="1">
      <c r="A3" s="4"/>
      <c r="B3" s="151" t="s">
        <v>17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6" t="s">
        <v>80</v>
      </c>
      <c r="B4" s="31" t="s">
        <v>32</v>
      </c>
      <c r="F4" s="32" t="s">
        <v>20</v>
      </c>
      <c r="G4" s="32" t="s">
        <v>21</v>
      </c>
      <c r="H4" s="32" t="s">
        <v>22</v>
      </c>
      <c r="I4" s="2"/>
      <c r="L4" s="32" t="s">
        <v>20</v>
      </c>
      <c r="M4" s="33" t="s">
        <v>21</v>
      </c>
      <c r="N4" s="32" t="s">
        <v>22</v>
      </c>
    </row>
    <row r="5" spans="1:24" s="4" customFormat="1" ht="39" customHeight="1">
      <c r="A5" s="132" t="s">
        <v>81</v>
      </c>
      <c r="B5" s="84">
        <f>SUM(B6:B10)</f>
        <v>22142</v>
      </c>
      <c r="C5" s="4">
        <v>105429</v>
      </c>
      <c r="D5" s="4">
        <v>595734.14</v>
      </c>
      <c r="E5" s="4">
        <f>104401+13602</f>
        <v>118003</v>
      </c>
      <c r="F5" s="49" t="s">
        <v>8</v>
      </c>
      <c r="G5" s="49" t="s">
        <v>23</v>
      </c>
      <c r="H5" s="49">
        <v>596221.15</v>
      </c>
      <c r="I5" s="4" t="e">
        <f>F5-A5</f>
        <v>#VALUE!</v>
      </c>
      <c r="J5" s="4">
        <f t="shared" ref="J5:J12" si="0">H5-B5</f>
        <v>574079.15</v>
      </c>
      <c r="K5" s="4">
        <v>75943</v>
      </c>
      <c r="L5" s="49" t="s">
        <v>8</v>
      </c>
      <c r="M5" s="49" t="s">
        <v>23</v>
      </c>
      <c r="N5" s="49">
        <v>643048.94999999995</v>
      </c>
      <c r="O5" s="4" t="e">
        <f>L5-A5</f>
        <v>#VALUE!</v>
      </c>
      <c r="P5" s="4">
        <f t="shared" ref="P5:P12" si="1">N5-B5</f>
        <v>620906.94999999995</v>
      </c>
      <c r="R5" s="4">
        <v>717759</v>
      </c>
      <c r="T5" s="50" t="s">
        <v>8</v>
      </c>
      <c r="U5" s="50" t="s">
        <v>23</v>
      </c>
      <c r="V5" s="50">
        <v>659380.53</v>
      </c>
      <c r="W5" s="4">
        <f t="shared" ref="W5:W12" si="2">B5-V5</f>
        <v>-637238.53</v>
      </c>
      <c r="X5" s="4" t="e">
        <f>T5-A5</f>
        <v>#VALUE!</v>
      </c>
    </row>
    <row r="6" spans="1:24" s="4" customFormat="1" ht="39" customHeight="1">
      <c r="A6" s="171" t="s">
        <v>159</v>
      </c>
      <c r="B6" s="84">
        <v>12</v>
      </c>
      <c r="F6" s="49"/>
      <c r="G6" s="49"/>
      <c r="H6" s="49"/>
      <c r="L6" s="49"/>
      <c r="M6" s="49"/>
      <c r="N6" s="49"/>
      <c r="T6" s="50"/>
      <c r="U6" s="50"/>
      <c r="V6" s="50"/>
    </row>
    <row r="7" spans="1:24" s="4" customFormat="1" ht="39" customHeight="1">
      <c r="A7" s="171" t="s">
        <v>950</v>
      </c>
      <c r="B7" s="84">
        <v>969</v>
      </c>
      <c r="F7" s="49"/>
      <c r="G7" s="49"/>
      <c r="H7" s="49"/>
      <c r="L7" s="49"/>
      <c r="M7" s="49"/>
      <c r="N7" s="49"/>
      <c r="T7" s="50"/>
      <c r="U7" s="50"/>
      <c r="V7" s="50"/>
    </row>
    <row r="8" spans="1:24" s="4" customFormat="1" ht="39" customHeight="1">
      <c r="A8" s="171" t="s">
        <v>166</v>
      </c>
      <c r="B8" s="84">
        <v>20500</v>
      </c>
      <c r="F8" s="49"/>
      <c r="G8" s="49"/>
      <c r="H8" s="49"/>
      <c r="L8" s="49"/>
      <c r="M8" s="49"/>
      <c r="N8" s="49"/>
      <c r="T8" s="50"/>
      <c r="U8" s="50"/>
      <c r="V8" s="50"/>
    </row>
    <row r="9" spans="1:24" s="4" customFormat="1" ht="39" customHeight="1">
      <c r="A9" s="171" t="s">
        <v>172</v>
      </c>
      <c r="B9" s="84">
        <v>200</v>
      </c>
      <c r="F9" s="49"/>
      <c r="G9" s="49"/>
      <c r="H9" s="49"/>
      <c r="L9" s="49"/>
      <c r="M9" s="49"/>
      <c r="N9" s="49"/>
      <c r="T9" s="50"/>
      <c r="U9" s="50"/>
      <c r="V9" s="50"/>
    </row>
    <row r="10" spans="1:24" s="4" customFormat="1" ht="39" customHeight="1">
      <c r="A10" s="171" t="s">
        <v>184</v>
      </c>
      <c r="B10" s="84">
        <v>461</v>
      </c>
      <c r="F10" s="49"/>
      <c r="G10" s="49"/>
      <c r="H10" s="49"/>
      <c r="L10" s="49"/>
      <c r="M10" s="49"/>
      <c r="N10" s="49"/>
      <c r="T10" s="50"/>
      <c r="U10" s="50"/>
      <c r="V10" s="50"/>
    </row>
    <row r="11" spans="1:24" s="3" customFormat="1" ht="39" customHeight="1">
      <c r="A11" s="132" t="s">
        <v>86</v>
      </c>
      <c r="B11" s="152"/>
      <c r="C11" s="35">
        <v>105429</v>
      </c>
      <c r="D11" s="36">
        <v>595734.14</v>
      </c>
      <c r="E11" s="3">
        <f>104401+13602</f>
        <v>118003</v>
      </c>
      <c r="F11" s="37" t="s">
        <v>8</v>
      </c>
      <c r="G11" s="37" t="s">
        <v>23</v>
      </c>
      <c r="H11" s="38">
        <v>596221.15</v>
      </c>
      <c r="I11" s="2" t="e">
        <f>F11-A11</f>
        <v>#VALUE!</v>
      </c>
      <c r="J11" s="35">
        <f t="shared" si="0"/>
        <v>596221.15</v>
      </c>
      <c r="K11" s="35">
        <v>75943</v>
      </c>
      <c r="L11" s="37" t="s">
        <v>8</v>
      </c>
      <c r="M11" s="37" t="s">
        <v>23</v>
      </c>
      <c r="N11" s="38">
        <v>643048.94999999995</v>
      </c>
      <c r="O11" s="2" t="e">
        <f>L11-A11</f>
        <v>#VALUE!</v>
      </c>
      <c r="P11" s="35">
        <f t="shared" si="1"/>
        <v>643048.94999999995</v>
      </c>
      <c r="R11" s="3">
        <v>717759</v>
      </c>
      <c r="T11" s="39" t="s">
        <v>8</v>
      </c>
      <c r="U11" s="39" t="s">
        <v>23</v>
      </c>
      <c r="V11" s="40">
        <v>659380.53</v>
      </c>
      <c r="W11" s="3">
        <f t="shared" si="2"/>
        <v>-659380.53</v>
      </c>
      <c r="X11" s="3" t="e">
        <f>T11-A11</f>
        <v>#VALUE!</v>
      </c>
    </row>
    <row r="12" spans="1:24" s="3" customFormat="1" ht="39" customHeight="1">
      <c r="A12" s="15" t="s">
        <v>4</v>
      </c>
      <c r="B12" s="152"/>
      <c r="C12" s="42"/>
      <c r="D12" s="42">
        <v>135.6</v>
      </c>
      <c r="F12" s="37" t="s">
        <v>5</v>
      </c>
      <c r="G12" s="37" t="s">
        <v>26</v>
      </c>
      <c r="H12" s="38">
        <v>135.6</v>
      </c>
      <c r="I12" s="2" t="e">
        <f>F12-A12</f>
        <v>#VALUE!</v>
      </c>
      <c r="J12" s="35">
        <f t="shared" si="0"/>
        <v>135.6</v>
      </c>
      <c r="K12" s="35"/>
      <c r="L12" s="37" t="s">
        <v>5</v>
      </c>
      <c r="M12" s="37" t="s">
        <v>26</v>
      </c>
      <c r="N12" s="38">
        <v>135.6</v>
      </c>
      <c r="O12" s="2" t="e">
        <f>L12-A12</f>
        <v>#VALUE!</v>
      </c>
      <c r="P12" s="35">
        <f t="shared" si="1"/>
        <v>135.6</v>
      </c>
      <c r="T12" s="39" t="s">
        <v>5</v>
      </c>
      <c r="U12" s="39" t="s">
        <v>26</v>
      </c>
      <c r="V12" s="40">
        <v>135.6</v>
      </c>
      <c r="W12" s="3">
        <f t="shared" si="2"/>
        <v>-135.6</v>
      </c>
      <c r="X12" s="3" t="e">
        <f>T12-A12</f>
        <v>#VALUE!</v>
      </c>
    </row>
    <row r="13" spans="1:24" s="3" customFormat="1" ht="39" customHeight="1">
      <c r="A13" s="114" t="s">
        <v>9</v>
      </c>
      <c r="B13" s="31">
        <f>B5+B11</f>
        <v>22142</v>
      </c>
      <c r="F13" s="32" t="str">
        <f>""</f>
        <v/>
      </c>
      <c r="G13" s="32" t="str">
        <f>""</f>
        <v/>
      </c>
      <c r="H13" s="32" t="str">
        <f>""</f>
        <v/>
      </c>
      <c r="I13" s="2"/>
      <c r="L13" s="32" t="str">
        <f>""</f>
        <v/>
      </c>
      <c r="M13" s="33" t="str">
        <f>""</f>
        <v/>
      </c>
      <c r="N13" s="32" t="str">
        <f>""</f>
        <v/>
      </c>
      <c r="V13" s="8" t="e">
        <f>V14+#REF!+#REF!+#REF!+#REF!+#REF!+#REF!+#REF!+#REF!+#REF!+#REF!+#REF!+#REF!+#REF!+#REF!+#REF!+#REF!+#REF!+#REF!+#REF!+#REF!</f>
        <v>#REF!</v>
      </c>
      <c r="W13" s="8" t="e">
        <f>W14+#REF!+#REF!+#REF!+#REF!+#REF!+#REF!+#REF!+#REF!+#REF!+#REF!+#REF!+#REF!+#REF!+#REF!+#REF!+#REF!+#REF!+#REF!+#REF!+#REF!</f>
        <v>#REF!</v>
      </c>
    </row>
    <row r="14" spans="1:24" ht="19.5" customHeight="1">
      <c r="P14" s="43"/>
      <c r="T14" s="44" t="s">
        <v>3</v>
      </c>
      <c r="U14" s="44" t="s">
        <v>28</v>
      </c>
      <c r="V14" s="45">
        <v>19998</v>
      </c>
      <c r="W14" s="24">
        <f>B14-V14</f>
        <v>-19998</v>
      </c>
      <c r="X14" s="24">
        <f>T14-A14</f>
        <v>232</v>
      </c>
    </row>
    <row r="15" spans="1:24" ht="19.5" customHeight="1">
      <c r="P15" s="43"/>
      <c r="T15" s="44" t="s">
        <v>2</v>
      </c>
      <c r="U15" s="44" t="s">
        <v>29</v>
      </c>
      <c r="V15" s="45">
        <v>19998</v>
      </c>
      <c r="W15" s="24">
        <f>B15-V15</f>
        <v>-19998</v>
      </c>
      <c r="X15" s="24">
        <f>T15-A15</f>
        <v>23203</v>
      </c>
    </row>
    <row r="16" spans="1:24" ht="19.5" customHeight="1">
      <c r="P16" s="43"/>
      <c r="T16" s="44" t="s">
        <v>1</v>
      </c>
      <c r="U16" s="44" t="s">
        <v>30</v>
      </c>
      <c r="V16" s="45">
        <v>19998</v>
      </c>
      <c r="W16" s="24">
        <f>B16-V16</f>
        <v>-19998</v>
      </c>
      <c r="X16" s="24">
        <f>T16-A16</f>
        <v>2320301</v>
      </c>
    </row>
    <row r="17" spans="16:16" ht="19.5" customHeight="1">
      <c r="P17" s="43"/>
    </row>
    <row r="18" spans="16:16" ht="19.5" customHeight="1">
      <c r="P18" s="43"/>
    </row>
    <row r="19" spans="16:16" ht="19.5" customHeight="1">
      <c r="P19" s="43"/>
    </row>
    <row r="20" spans="16:16" ht="19.5" customHeight="1">
      <c r="P20" s="43"/>
    </row>
    <row r="21" spans="16:16" ht="19.5" customHeight="1">
      <c r="P21" s="43"/>
    </row>
    <row r="22" spans="16:16" ht="19.5" customHeight="1">
      <c r="P22" s="43"/>
    </row>
    <row r="23" spans="16:16" ht="19.5" customHeight="1">
      <c r="P23" s="43"/>
    </row>
    <row r="24" spans="16:16" ht="19.5" customHeight="1">
      <c r="P24" s="43"/>
    </row>
    <row r="25" spans="16:16" ht="19.5" customHeight="1">
      <c r="P25" s="43"/>
    </row>
    <row r="26" spans="16:16" ht="19.5" customHeight="1">
      <c r="P26" s="43"/>
    </row>
    <row r="27" spans="16:16" ht="19.5" customHeight="1">
      <c r="P27" s="43"/>
    </row>
    <row r="28" spans="16:16" ht="19.5" customHeight="1">
      <c r="P28" s="43"/>
    </row>
    <row r="29" spans="16:16" ht="19.5" customHeight="1">
      <c r="P29" s="43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19</vt:i4>
      </vt:variant>
    </vt:vector>
  </HeadingPairs>
  <TitlesOfParts>
    <vt:vector size="41" baseType="lpstr">
      <vt:lpstr>附表1-1</vt:lpstr>
      <vt:lpstr>附表1-2</vt:lpstr>
      <vt:lpstr>附表1-3</vt:lpstr>
      <vt:lpstr>附表1-4</vt:lpstr>
      <vt:lpstr>附表1-5</vt:lpstr>
      <vt:lpstr>附表1-6</vt:lpstr>
      <vt:lpstr>附表2-1</vt:lpstr>
      <vt:lpstr>附表1-7</vt:lpstr>
      <vt:lpstr>附表1-8</vt:lpstr>
      <vt:lpstr>附表1-9</vt:lpstr>
      <vt:lpstr>附表1-10</vt:lpstr>
      <vt:lpstr>附表1-11</vt:lpstr>
      <vt:lpstr>附表2-2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Sheet2</vt:lpstr>
      <vt:lpstr>Sheet3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'附表1-1'!Print_Titles</vt:lpstr>
      <vt:lpstr>'附表1-12'!Print_Titles</vt:lpstr>
      <vt:lpstr>'附表1-14'!Print_Titles</vt:lpstr>
      <vt:lpstr>'附表1-17'!Print_Titles</vt:lpstr>
      <vt:lpstr>'附表1-18'!Print_Titles</vt:lpstr>
      <vt:lpstr>'附表1-2'!Print_Titles</vt:lpstr>
      <vt:lpstr>'附表1-3'!Print_Titles</vt:lpstr>
      <vt:lpstr>'附表1-4'!Print_Titles</vt:lpstr>
      <vt:lpstr>'附表1-5'!Print_Titles</vt:lpstr>
      <vt:lpstr>'附表1-6'!Print_Titles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2017-11-14T07:46:14Z</dcterms:modified>
</cp:coreProperties>
</file>