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35" windowWidth="14805" windowHeight="7980" activeTab="3"/>
  </bookViews>
  <sheets>
    <sheet name="附表1-1" sheetId="4" r:id="rId1"/>
    <sheet name="附表1-2" sheetId="26" r:id="rId2"/>
    <sheet name="附表1-3" sheetId="5" r:id="rId3"/>
    <sheet name="附表1-4" sheetId="6" r:id="rId4"/>
    <sheet name="附表1-5" sheetId="17" r:id="rId5"/>
    <sheet name="附表1-6" sheetId="18" r:id="rId6"/>
    <sheet name="附表1-7" sheetId="7" r:id="rId7"/>
    <sheet name="附表1-8" sheetId="24" r:id="rId8"/>
    <sheet name="附表1-9" sheetId="9" r:id="rId9"/>
    <sheet name="附表1-10" sheetId="28" r:id="rId10"/>
    <sheet name="附表1-11" sheetId="29" r:id="rId11"/>
    <sheet name="附表1-12" sheetId="11" r:id="rId12"/>
    <sheet name="附表1-13" sheetId="27" r:id="rId13"/>
    <sheet name="附表1-14" sheetId="12" r:id="rId14"/>
    <sheet name="附表1-15" sheetId="30" r:id="rId15"/>
    <sheet name="附表1-16" sheetId="31" r:id="rId16"/>
    <sheet name="附表1-17" sheetId="13" r:id="rId17"/>
    <sheet name="附表1-18" sheetId="14" r:id="rId18"/>
    <sheet name="Sheet2" sheetId="2" r:id="rId19"/>
    <sheet name="Sheet3" sheetId="3" r:id="rId20"/>
  </sheets>
  <definedNames>
    <definedName name="_a999923423">#REF!</definedName>
    <definedName name="_a9999323">#REF!</definedName>
    <definedName name="_a999942323">#REF!</definedName>
    <definedName name="_a9999548">#REF!</definedName>
    <definedName name="_a9999555">#REF!</definedName>
    <definedName name="_a99996544">#REF!</definedName>
    <definedName name="_a99999" localSheetId="11">#REF!</definedName>
    <definedName name="_a99999" localSheetId="13">#REF!</definedName>
    <definedName name="_a99999" localSheetId="16">#REF!</definedName>
    <definedName name="_a99999" localSheetId="17">#REF!</definedName>
    <definedName name="_a99999" localSheetId="4">#REF!</definedName>
    <definedName name="_a99999" localSheetId="5">#REF!</definedName>
    <definedName name="_a99999" localSheetId="6">#REF!</definedName>
    <definedName name="_a99999" localSheetId="8">#REF!</definedName>
    <definedName name="_a99999">#REF!</definedName>
    <definedName name="_a999991" localSheetId="17">#REF!</definedName>
    <definedName name="_a999991" localSheetId="4">#REF!</definedName>
    <definedName name="_a999991" localSheetId="5">#REF!</definedName>
    <definedName name="_a999991">#REF!</definedName>
    <definedName name="_a999991145">#REF!</definedName>
    <definedName name="_a99999222" localSheetId="5">#REF!</definedName>
    <definedName name="_a99999222">#REF!</definedName>
    <definedName name="_a99999234234">#REF!</definedName>
    <definedName name="_a999995" localSheetId="4">#REF!</definedName>
    <definedName name="_a999995" localSheetId="5">#REF!</definedName>
    <definedName name="_a999995">#REF!</definedName>
    <definedName name="_a999996" localSheetId="4">#REF!</definedName>
    <definedName name="_a999996" localSheetId="5">#REF!</definedName>
    <definedName name="_a999996">#REF!</definedName>
    <definedName name="_a999999999">#REF!</definedName>
    <definedName name="_xlnm._FilterDatabase" localSheetId="13" hidden="1">'附表1-14'!$A$4:$AA$8</definedName>
    <definedName name="_xlnm._FilterDatabase" localSheetId="17" hidden="1">'附表1-18'!$A$4:$AA$8</definedName>
    <definedName name="_xlnm._FilterDatabase" localSheetId="2" hidden="1">'附表1-3'!$A$4:$AA$8</definedName>
    <definedName name="_xlnm._FilterDatabase" localSheetId="4" hidden="1">'附表1-5'!$A$4:$AB$11</definedName>
    <definedName name="_xlnm._FilterDatabase" localSheetId="8" hidden="1">'附表1-9'!$A$4:$AA$8</definedName>
    <definedName name="_Order1" hidden="1">255</definedName>
    <definedName name="_Order2" hidden="1">255</definedName>
    <definedName name="_xlnm.Database" localSheetId="11" hidden="1">#REF!</definedName>
    <definedName name="_xlnm.Database" localSheetId="13" hidden="1">#REF!</definedName>
    <definedName name="_xlnm.Database" localSheetId="16" hidden="1">#REF!</definedName>
    <definedName name="_xlnm.Database" localSheetId="17" hidden="1">#REF!</definedName>
    <definedName name="_xlnm.Database" localSheetId="4" hidden="1">#REF!</definedName>
    <definedName name="_xlnm.Database" localSheetId="5" hidden="1">#REF!</definedName>
    <definedName name="_xlnm.Database" localSheetId="6" hidden="1">#REF!</definedName>
    <definedName name="_xlnm.Database" localSheetId="8" hidden="1">#REF!</definedName>
    <definedName name="_xlnm.Database" hidden="1">#REF!</definedName>
    <definedName name="_xlnm.Print_Area" localSheetId="0">'附表1-1'!$A$1:$B$20</definedName>
    <definedName name="_xlnm.Print_Area" localSheetId="13">'附表1-14'!$A:$C</definedName>
    <definedName name="_xlnm.Print_Area" localSheetId="17">'附表1-18'!$A:$C</definedName>
    <definedName name="_xlnm.Print_Area" localSheetId="2">'附表1-3'!$A:$C</definedName>
    <definedName name="_xlnm.Print_Area" localSheetId="4">'附表1-5'!$A:$D</definedName>
    <definedName name="_xlnm.Print_Area" localSheetId="5">'附表1-6'!$A$1:$B$8</definedName>
    <definedName name="_xlnm.Print_Area" localSheetId="8">'附表1-9'!$A:$C</definedName>
    <definedName name="_xlnm.Print_Titles" localSheetId="11">'附表1-12'!$4:$4</definedName>
    <definedName name="_xlnm.Print_Titles" localSheetId="13">'附表1-14'!$4:$4</definedName>
    <definedName name="_xlnm.Print_Titles" localSheetId="16">'附表1-17'!$4:$4</definedName>
    <definedName name="_xlnm.Print_Titles" localSheetId="17">'附表1-18'!$4:$4</definedName>
    <definedName name="_xlnm.Print_Titles" localSheetId="2">'附表1-3'!$4:$4</definedName>
    <definedName name="_xlnm.Print_Titles" localSheetId="3">'附表1-4'!$4:$4</definedName>
    <definedName name="_xlnm.Print_Titles" localSheetId="4">'附表1-5'!$4:$4</definedName>
    <definedName name="_xlnm.Print_Titles" localSheetId="6">'附表1-7'!$4:$4</definedName>
    <definedName name="_xlnm.Print_Titles" localSheetId="8">'附表1-9'!$4:$4</definedName>
    <definedName name="wrn.月报打印." localSheetId="0" hidden="1">{#N/A,#N/A,FALSE,"p9";#N/A,#N/A,FALSE,"p1";#N/A,#N/A,FALSE,"p2";#N/A,#N/A,FALSE,"p3";#N/A,#N/A,FALSE,"p4";#N/A,#N/A,FALSE,"p5";#N/A,#N/A,FALSE,"p6";#N/A,#N/A,FALSE,"p7";#N/A,#N/A,FALSE,"p8"}</definedName>
    <definedName name="wrn.月报打印." localSheetId="5" hidden="1">{#N/A,#N/A,FALSE,"p9";#N/A,#N/A,FALSE,"p1";#N/A,#N/A,FALSE,"p2";#N/A,#N/A,FALSE,"p3";#N/A,#N/A,FALSE,"p4";#N/A,#N/A,FALSE,"p5";#N/A,#N/A,FALSE,"p6";#N/A,#N/A,FALSE,"p7";#N/A,#N/A,FALSE,"p8"}</definedName>
    <definedName name="wrn.月报打印." hidden="1">{#N/A,#N/A,FALSE,"p9";#N/A,#N/A,FALSE,"p1";#N/A,#N/A,FALSE,"p2";#N/A,#N/A,FALSE,"p3";#N/A,#N/A,FALSE,"p4";#N/A,#N/A,FALSE,"p5";#N/A,#N/A,FALSE,"p6";#N/A,#N/A,FALSE,"p7";#N/A,#N/A,FALSE,"p8"}</definedName>
    <definedName name="地区名称" localSheetId="0">#REF!</definedName>
    <definedName name="地区名称" localSheetId="11">#REF!</definedName>
    <definedName name="地区名称" localSheetId="13">#REF!</definedName>
    <definedName name="地区名称" localSheetId="16">#REF!</definedName>
    <definedName name="地区名称" localSheetId="17">#REF!</definedName>
    <definedName name="地区名称" localSheetId="4">#REF!</definedName>
    <definedName name="地区名称" localSheetId="5">#REF!</definedName>
    <definedName name="地区名称" localSheetId="6">#REF!</definedName>
    <definedName name="地区名称" localSheetId="8">#REF!</definedName>
    <definedName name="地区名称">#REF!</definedName>
    <definedName name="地区名称1" localSheetId="13">#REF!</definedName>
    <definedName name="地区名称1" localSheetId="16">#REF!</definedName>
    <definedName name="地区名称1" localSheetId="17">#REF!</definedName>
    <definedName name="地区名称1" localSheetId="4">#REF!</definedName>
    <definedName name="地区名称1" localSheetId="5">#REF!</definedName>
    <definedName name="地区名称1">#REF!</definedName>
    <definedName name="地区名称10" localSheetId="4">#REF!</definedName>
    <definedName name="地区名称10" localSheetId="5">#REF!</definedName>
    <definedName name="地区名称10">#REF!</definedName>
    <definedName name="地区名称2" localSheetId="16">#REF!</definedName>
    <definedName name="地区名称2" localSheetId="17">#REF!</definedName>
    <definedName name="地区名称2" localSheetId="4">#REF!</definedName>
    <definedName name="地区名称2" localSheetId="5">#REF!</definedName>
    <definedName name="地区名称2">#REF!</definedName>
    <definedName name="地区名称3" localSheetId="17">#REF!</definedName>
    <definedName name="地区名称3" localSheetId="4">#REF!</definedName>
    <definedName name="地区名称3" localSheetId="5">#REF!</definedName>
    <definedName name="地区名称3">#REF!</definedName>
    <definedName name="地区名称32">#REF!</definedName>
    <definedName name="地区名称432">#REF!</definedName>
    <definedName name="地区名称444" localSheetId="5">#REF!</definedName>
    <definedName name="地区名称444">#REF!</definedName>
    <definedName name="地区名称45234">#REF!</definedName>
    <definedName name="地区名称5" localSheetId="4">#REF!</definedName>
    <definedName name="地区名称5" localSheetId="5">#REF!</definedName>
    <definedName name="地区名称5">#REF!</definedName>
    <definedName name="地区名称55" localSheetId="5">#REF!</definedName>
    <definedName name="地区名称55">#REF!</definedName>
    <definedName name="地区名称6" localSheetId="4">#REF!</definedName>
    <definedName name="地区名称6" localSheetId="5">#REF!</definedName>
    <definedName name="地区名称6">#REF!</definedName>
    <definedName name="地区名称7" localSheetId="4">#REF!</definedName>
    <definedName name="地区名称7" localSheetId="5">#REF!</definedName>
    <definedName name="地区名称7">#REF!</definedName>
    <definedName name="地区名称874">#REF!</definedName>
    <definedName name="地区名称9" localSheetId="4">#REF!</definedName>
    <definedName name="地区名称9" localSheetId="5">#REF!</definedName>
    <definedName name="地区名称9">#REF!</definedName>
    <definedName name="地区明确222" localSheetId="5">#REF!</definedName>
    <definedName name="地区明确222">#REF!</definedName>
    <definedName name="基金" localSheetId="0" hidden="1">{#N/A,#N/A,FALSE,"p9";#N/A,#N/A,FALSE,"p1";#N/A,#N/A,FALSE,"p2";#N/A,#N/A,FALSE,"p3";#N/A,#N/A,FALSE,"p4";#N/A,#N/A,FALSE,"p5";#N/A,#N/A,FALSE,"p6";#N/A,#N/A,FALSE,"p7";#N/A,#N/A,FALSE,"p8"}</definedName>
    <definedName name="基金" localSheetId="5" hidden="1">{#N/A,#N/A,FALSE,"p9";#N/A,#N/A,FALSE,"p1";#N/A,#N/A,FALSE,"p2";#N/A,#N/A,FALSE,"p3";#N/A,#N/A,FALSE,"p4";#N/A,#N/A,FALSE,"p5";#N/A,#N/A,FALSE,"p6";#N/A,#N/A,FALSE,"p7";#N/A,#N/A,FALSE,"p8"}</definedName>
    <definedName name="基金" hidden="1">{#N/A,#N/A,FALSE,"p9";#N/A,#N/A,FALSE,"p1";#N/A,#N/A,FALSE,"p2";#N/A,#N/A,FALSE,"p3";#N/A,#N/A,FALSE,"p4";#N/A,#N/A,FALSE,"p5";#N/A,#N/A,FALSE,"p6";#N/A,#N/A,FALSE,"p7";#N/A,#N/A,FALSE,"p8"}</definedName>
    <definedName name="计划1" localSheetId="0" hidden="1">{#N/A,#N/A,FALSE,"p9";#N/A,#N/A,FALSE,"p1";#N/A,#N/A,FALSE,"p2";#N/A,#N/A,FALSE,"p3";#N/A,#N/A,FALSE,"p4";#N/A,#N/A,FALSE,"p5";#N/A,#N/A,FALSE,"p6";#N/A,#N/A,FALSE,"p7";#N/A,#N/A,FALSE,"p8"}</definedName>
    <definedName name="计划1" localSheetId="5" hidden="1">{#N/A,#N/A,FALSE,"p9";#N/A,#N/A,FALSE,"p1";#N/A,#N/A,FALSE,"p2";#N/A,#N/A,FALSE,"p3";#N/A,#N/A,FALSE,"p4";#N/A,#N/A,FALSE,"p5";#N/A,#N/A,FALSE,"p6";#N/A,#N/A,FALSE,"p7";#N/A,#N/A,FALSE,"p8"}</definedName>
    <definedName name="计划1" hidden="1">{#N/A,#N/A,FALSE,"p9";#N/A,#N/A,FALSE,"p1";#N/A,#N/A,FALSE,"p2";#N/A,#N/A,FALSE,"p3";#N/A,#N/A,FALSE,"p4";#N/A,#N/A,FALSE,"p5";#N/A,#N/A,FALSE,"p6";#N/A,#N/A,FALSE,"p7";#N/A,#N/A,FALSE,"p8"}</definedName>
    <definedName name="计划2" hidden="1">{#N/A,#N/A,FALSE,"p9";#N/A,#N/A,FALSE,"p1";#N/A,#N/A,FALSE,"p2";#N/A,#N/A,FALSE,"p3";#N/A,#N/A,FALSE,"p4";#N/A,#N/A,FALSE,"p5";#N/A,#N/A,FALSE,"p6";#N/A,#N/A,FALSE,"p7";#N/A,#N/A,FALSE,"p8"}</definedName>
  </definedNames>
  <calcPr calcId="144525"/>
</workbook>
</file>

<file path=xl/calcChain.xml><?xml version="1.0" encoding="utf-8"?>
<calcChain xmlns="http://schemas.openxmlformats.org/spreadsheetml/2006/main">
  <c r="C93" i="5" l="1"/>
  <c r="C45" i="5"/>
  <c r="C35" i="5"/>
  <c r="C24" i="5"/>
  <c r="C9" i="5"/>
  <c r="B45" i="26" l="1"/>
  <c r="B5" i="26"/>
  <c r="V39" i="26"/>
  <c r="N39" i="26"/>
  <c r="M39" i="26"/>
  <c r="L39" i="26"/>
  <c r="H39" i="26"/>
  <c r="G39" i="26"/>
  <c r="F39" i="26"/>
  <c r="X18" i="26"/>
  <c r="W18" i="26"/>
  <c r="P18" i="26"/>
  <c r="O18" i="26"/>
  <c r="J18" i="26"/>
  <c r="I18" i="26"/>
  <c r="B49" i="4" l="1"/>
  <c r="B20" i="4"/>
  <c r="B5" i="4"/>
  <c r="C96" i="6" l="1"/>
  <c r="C76" i="6"/>
  <c r="C57" i="6"/>
  <c r="C42" i="6"/>
  <c r="C14" i="6"/>
  <c r="C5" i="6"/>
  <c r="X15" i="30" l="1"/>
  <c r="W15" i="30"/>
  <c r="X14" i="30"/>
  <c r="W14" i="30"/>
  <c r="X13" i="30"/>
  <c r="W13" i="30"/>
  <c r="W12" i="30"/>
  <c r="V12" i="30"/>
  <c r="N12" i="30"/>
  <c r="M12" i="30"/>
  <c r="L12" i="30"/>
  <c r="H12" i="30"/>
  <c r="G12" i="30"/>
  <c r="F12" i="30"/>
  <c r="X5" i="30"/>
  <c r="W5" i="30"/>
  <c r="P5" i="30"/>
  <c r="O5" i="30"/>
  <c r="J5" i="30"/>
  <c r="I5" i="30"/>
  <c r="E5" i="30"/>
  <c r="X15" i="28"/>
  <c r="W15" i="28"/>
  <c r="X14" i="28"/>
  <c r="W14" i="28"/>
  <c r="X13" i="28"/>
  <c r="W13" i="28"/>
  <c r="W12" i="28" s="1"/>
  <c r="V12" i="28"/>
  <c r="N12" i="28"/>
  <c r="M12" i="28"/>
  <c r="L12" i="28"/>
  <c r="H12" i="28"/>
  <c r="G12" i="28"/>
  <c r="F12" i="28"/>
  <c r="X5" i="28"/>
  <c r="W5" i="28"/>
  <c r="P5" i="28"/>
  <c r="O5" i="28"/>
  <c r="J5" i="28"/>
  <c r="I5" i="28"/>
  <c r="E5" i="28"/>
  <c r="X12" i="27" l="1"/>
  <c r="W12" i="27"/>
  <c r="X11" i="27"/>
  <c r="W11" i="27"/>
  <c r="X10" i="27"/>
  <c r="W10" i="27"/>
  <c r="W9" i="27"/>
  <c r="V9" i="27"/>
  <c r="N9" i="27"/>
  <c r="M9" i="27"/>
  <c r="L9" i="27"/>
  <c r="H9" i="27"/>
  <c r="G9" i="27"/>
  <c r="F9" i="27"/>
  <c r="X8" i="27"/>
  <c r="W8" i="27"/>
  <c r="P8" i="27"/>
  <c r="O8" i="27"/>
  <c r="J8" i="27"/>
  <c r="I8" i="27"/>
  <c r="X7" i="27"/>
  <c r="W7" i="27"/>
  <c r="P7" i="27"/>
  <c r="O7" i="27"/>
  <c r="J7" i="27"/>
  <c r="I7" i="27"/>
  <c r="E7" i="27"/>
  <c r="X6" i="27"/>
  <c r="W6" i="27"/>
  <c r="P6" i="27"/>
  <c r="O6" i="27"/>
  <c r="J6" i="27"/>
  <c r="I6" i="27"/>
  <c r="X5" i="27"/>
  <c r="W5" i="27"/>
  <c r="P5" i="27"/>
  <c r="O5" i="27"/>
  <c r="J5" i="27"/>
  <c r="I5" i="27"/>
  <c r="E5" i="27"/>
  <c r="X43" i="26"/>
  <c r="W43" i="26"/>
  <c r="X42" i="26"/>
  <c r="W42" i="26"/>
  <c r="X41" i="26"/>
  <c r="W41" i="26"/>
  <c r="W40" i="26"/>
  <c r="W39" i="26" s="1"/>
  <c r="V40" i="26"/>
  <c r="N40" i="26"/>
  <c r="M40" i="26"/>
  <c r="L40" i="26"/>
  <c r="H40" i="26"/>
  <c r="G40" i="26"/>
  <c r="F40" i="26"/>
  <c r="X35" i="26"/>
  <c r="W35" i="26"/>
  <c r="P35" i="26"/>
  <c r="O35" i="26"/>
  <c r="J35" i="26"/>
  <c r="I35" i="26"/>
  <c r="X34" i="26"/>
  <c r="W34" i="26"/>
  <c r="P34" i="26"/>
  <c r="O34" i="26"/>
  <c r="J34" i="26"/>
  <c r="I34" i="26"/>
  <c r="X33" i="26"/>
  <c r="W33" i="26"/>
  <c r="P33" i="26"/>
  <c r="O33" i="26"/>
  <c r="J33" i="26"/>
  <c r="I33" i="26"/>
  <c r="X31" i="26"/>
  <c r="W31" i="26"/>
  <c r="P31" i="26"/>
  <c r="O31" i="26"/>
  <c r="J31" i="26"/>
  <c r="I31" i="26"/>
  <c r="X30" i="26"/>
  <c r="W30" i="26"/>
  <c r="P30" i="26"/>
  <c r="O30" i="26"/>
  <c r="J30" i="26"/>
  <c r="I30" i="26"/>
  <c r="E30" i="26"/>
  <c r="X29" i="26"/>
  <c r="W29" i="26"/>
  <c r="P29" i="26"/>
  <c r="O29" i="26"/>
  <c r="J29" i="26"/>
  <c r="I29" i="26"/>
  <c r="X7" i="26"/>
  <c r="W7" i="26"/>
  <c r="P7" i="26"/>
  <c r="O7" i="26"/>
  <c r="J7" i="26"/>
  <c r="I7" i="26"/>
  <c r="X6" i="26"/>
  <c r="W6" i="26"/>
  <c r="P6" i="26"/>
  <c r="O6" i="26"/>
  <c r="J6" i="26"/>
  <c r="I6" i="26"/>
  <c r="X5" i="26"/>
  <c r="W5" i="26"/>
  <c r="P5" i="26"/>
  <c r="O5" i="26"/>
  <c r="J5" i="26"/>
  <c r="I5" i="26"/>
  <c r="E5" i="26"/>
  <c r="X13" i="24"/>
  <c r="W13" i="24"/>
  <c r="X12" i="24"/>
  <c r="W12" i="24"/>
  <c r="X11" i="24"/>
  <c r="W11" i="24"/>
  <c r="W10" i="24"/>
  <c r="V10" i="24"/>
  <c r="N10" i="24"/>
  <c r="M10" i="24"/>
  <c r="L10" i="24"/>
  <c r="H10" i="24"/>
  <c r="G10" i="24"/>
  <c r="F10" i="24"/>
  <c r="X9" i="24"/>
  <c r="W9" i="24"/>
  <c r="P9" i="24"/>
  <c r="O9" i="24"/>
  <c r="J9" i="24"/>
  <c r="I9" i="24"/>
  <c r="X8" i="24"/>
  <c r="W8" i="24"/>
  <c r="P8" i="24"/>
  <c r="O8" i="24"/>
  <c r="J8" i="24"/>
  <c r="I8" i="24"/>
  <c r="E8" i="24"/>
  <c r="X6" i="24"/>
  <c r="W6" i="24"/>
  <c r="P6" i="24"/>
  <c r="O6" i="24"/>
  <c r="J6" i="24"/>
  <c r="I6" i="24"/>
  <c r="X5" i="24"/>
  <c r="W5" i="24"/>
  <c r="P5" i="24"/>
  <c r="O5" i="24"/>
  <c r="J5" i="24"/>
  <c r="I5" i="24"/>
  <c r="E5" i="24"/>
  <c r="Z15" i="17" l="1"/>
  <c r="Y15" i="17"/>
  <c r="Z14" i="17"/>
  <c r="Y14" i="17"/>
  <c r="Z13" i="17"/>
  <c r="Y13" i="17"/>
  <c r="Y12" i="17"/>
  <c r="X12" i="17"/>
  <c r="P12" i="17"/>
  <c r="O12" i="17"/>
  <c r="N12" i="17"/>
  <c r="J12" i="17"/>
  <c r="I12" i="17"/>
  <c r="H12" i="17"/>
  <c r="Z5" i="17"/>
  <c r="Y5" i="17"/>
  <c r="R5" i="17"/>
  <c r="Q5" i="17"/>
  <c r="L5" i="17"/>
  <c r="K5" i="17"/>
  <c r="G5" i="17"/>
  <c r="Y20" i="14" l="1"/>
  <c r="X20" i="14"/>
  <c r="Q20" i="14"/>
  <c r="P20" i="14"/>
  <c r="K20" i="14"/>
  <c r="J20" i="14"/>
  <c r="Y19" i="14"/>
  <c r="X19" i="14"/>
  <c r="Q19" i="14"/>
  <c r="P19" i="14"/>
  <c r="K19" i="14"/>
  <c r="J19" i="14"/>
  <c r="Y18" i="14"/>
  <c r="X18" i="14"/>
  <c r="Q18" i="14"/>
  <c r="P18" i="14"/>
  <c r="K18" i="14"/>
  <c r="J18" i="14"/>
  <c r="Y21" i="14"/>
  <c r="X21" i="14"/>
  <c r="Q21" i="14"/>
  <c r="P21" i="14"/>
  <c r="K21" i="14"/>
  <c r="J21" i="14"/>
  <c r="Y11" i="14"/>
  <c r="X11" i="14"/>
  <c r="Q11" i="14"/>
  <c r="P11" i="14"/>
  <c r="K11" i="14"/>
  <c r="J11" i="14"/>
  <c r="Y10" i="14"/>
  <c r="X10" i="14"/>
  <c r="Q10" i="14"/>
  <c r="P10" i="14"/>
  <c r="K10" i="14"/>
  <c r="J10" i="14"/>
  <c r="Y9" i="14"/>
  <c r="X9" i="14"/>
  <c r="Q9" i="14"/>
  <c r="P9" i="14"/>
  <c r="K9" i="14"/>
  <c r="J9" i="14"/>
  <c r="Y14" i="14"/>
  <c r="X14" i="14"/>
  <c r="Q14" i="14"/>
  <c r="P14" i="14"/>
  <c r="K14" i="14"/>
  <c r="J14" i="14"/>
  <c r="Y13" i="14"/>
  <c r="X13" i="14"/>
  <c r="Q13" i="14"/>
  <c r="P13" i="14"/>
  <c r="K13" i="14"/>
  <c r="J13" i="14"/>
  <c r="Y12" i="14"/>
  <c r="X12" i="14"/>
  <c r="Q12" i="14"/>
  <c r="P12" i="14"/>
  <c r="K12" i="14"/>
  <c r="J12" i="14"/>
  <c r="Y17" i="14"/>
  <c r="X17" i="14"/>
  <c r="Q17" i="14"/>
  <c r="P17" i="14"/>
  <c r="K17" i="14"/>
  <c r="J17" i="14"/>
  <c r="Y16" i="14"/>
  <c r="X16" i="14"/>
  <c r="Q16" i="14"/>
  <c r="P16" i="14"/>
  <c r="K16" i="14"/>
  <c r="J16" i="14"/>
  <c r="Y15" i="14"/>
  <c r="X15" i="14"/>
  <c r="Q15" i="14"/>
  <c r="P15" i="14"/>
  <c r="K15" i="14"/>
  <c r="J15" i="14"/>
  <c r="Y23" i="5" l="1"/>
  <c r="X23" i="5"/>
  <c r="Q23" i="5"/>
  <c r="P23" i="5"/>
  <c r="K23" i="5"/>
  <c r="J23" i="5"/>
  <c r="Y22" i="5"/>
  <c r="X22" i="5"/>
  <c r="Q22" i="5"/>
  <c r="P22" i="5"/>
  <c r="K22" i="5"/>
  <c r="J22" i="5"/>
  <c r="Y21" i="5"/>
  <c r="X21" i="5"/>
  <c r="Q21" i="5"/>
  <c r="P21" i="5"/>
  <c r="K21" i="5"/>
  <c r="J21" i="5"/>
  <c r="Y34" i="5"/>
  <c r="X34" i="5"/>
  <c r="Q34" i="5"/>
  <c r="P34" i="5"/>
  <c r="K34" i="5"/>
  <c r="J34" i="5"/>
  <c r="F34" i="5"/>
  <c r="Y11" i="12" l="1"/>
  <c r="X11" i="12"/>
  <c r="Q11" i="12"/>
  <c r="P11" i="12"/>
  <c r="K11" i="12"/>
  <c r="J11" i="12"/>
  <c r="Y10" i="12"/>
  <c r="X10" i="12"/>
  <c r="Q10" i="12"/>
  <c r="P10" i="12"/>
  <c r="K10" i="12"/>
  <c r="J10" i="12"/>
  <c r="Y9" i="12"/>
  <c r="X9" i="12"/>
  <c r="Q9" i="12"/>
  <c r="P9" i="12"/>
  <c r="K9" i="12"/>
  <c r="J9" i="12"/>
  <c r="Y12" i="9"/>
  <c r="X12" i="9"/>
  <c r="Q12" i="9"/>
  <c r="P12" i="9"/>
  <c r="K12" i="9"/>
  <c r="J12" i="9"/>
  <c r="Y11" i="9"/>
  <c r="X11" i="9"/>
  <c r="Q11" i="9"/>
  <c r="P11" i="9"/>
  <c r="K11" i="9"/>
  <c r="J11" i="9"/>
  <c r="Y10" i="9"/>
  <c r="X10" i="9"/>
  <c r="Q10" i="9"/>
  <c r="P10" i="9"/>
  <c r="K10" i="9"/>
  <c r="J10" i="9"/>
  <c r="Y9" i="9"/>
  <c r="X9" i="9"/>
  <c r="Q9" i="9"/>
  <c r="P9" i="9"/>
  <c r="K9" i="9"/>
  <c r="J9" i="9"/>
  <c r="F9" i="9"/>
  <c r="Y25" i="14" l="1"/>
  <c r="X25" i="14"/>
  <c r="Y24" i="14"/>
  <c r="X24" i="14"/>
  <c r="Y23" i="14"/>
  <c r="X23" i="14"/>
  <c r="X22" i="14" s="1"/>
  <c r="W22" i="14"/>
  <c r="O22" i="14"/>
  <c r="N22" i="14"/>
  <c r="M22" i="14"/>
  <c r="I22" i="14"/>
  <c r="H22" i="14"/>
  <c r="G22" i="14"/>
  <c r="Y8" i="14"/>
  <c r="X8" i="14"/>
  <c r="Q8" i="14"/>
  <c r="P8" i="14"/>
  <c r="K8" i="14"/>
  <c r="J8" i="14"/>
  <c r="Y7" i="14"/>
  <c r="X7" i="14"/>
  <c r="Q7" i="14"/>
  <c r="P7" i="14"/>
  <c r="K7" i="14"/>
  <c r="J7" i="14"/>
  <c r="Y6" i="14"/>
  <c r="X6" i="14"/>
  <c r="Q6" i="14"/>
  <c r="P6" i="14"/>
  <c r="K6" i="14"/>
  <c r="J6" i="14"/>
  <c r="Y5" i="14"/>
  <c r="X5" i="14"/>
  <c r="Q5" i="14"/>
  <c r="P5" i="14"/>
  <c r="K5" i="14"/>
  <c r="J5" i="14"/>
  <c r="F5" i="14"/>
  <c r="Y15" i="12"/>
  <c r="X15" i="12"/>
  <c r="Y14" i="12"/>
  <c r="X14" i="12"/>
  <c r="Y13" i="12"/>
  <c r="X13" i="12"/>
  <c r="X12" i="12"/>
  <c r="W12" i="12"/>
  <c r="O12" i="12"/>
  <c r="N12" i="12"/>
  <c r="M12" i="12"/>
  <c r="I12" i="12"/>
  <c r="H12" i="12"/>
  <c r="G12" i="12"/>
  <c r="Y8" i="12"/>
  <c r="X8" i="12"/>
  <c r="Q8" i="12"/>
  <c r="P8" i="12"/>
  <c r="K8" i="12"/>
  <c r="J8" i="12"/>
  <c r="Y7" i="12"/>
  <c r="X7" i="12"/>
  <c r="Q7" i="12"/>
  <c r="P7" i="12"/>
  <c r="K7" i="12"/>
  <c r="J7" i="12"/>
  <c r="Y6" i="12"/>
  <c r="X6" i="12"/>
  <c r="Q6" i="12"/>
  <c r="P6" i="12"/>
  <c r="K6" i="12"/>
  <c r="J6" i="12"/>
  <c r="Y5" i="12"/>
  <c r="X5" i="12"/>
  <c r="Q5" i="12"/>
  <c r="P5" i="12"/>
  <c r="K5" i="12"/>
  <c r="J5" i="12"/>
  <c r="F5" i="12"/>
  <c r="Y16" i="9"/>
  <c r="X16" i="9"/>
  <c r="Y15" i="9"/>
  <c r="X15" i="9"/>
  <c r="Y14" i="9"/>
  <c r="X14" i="9"/>
  <c r="X13" i="9"/>
  <c r="W13" i="9"/>
  <c r="O13" i="9"/>
  <c r="N13" i="9"/>
  <c r="M13" i="9"/>
  <c r="I13" i="9"/>
  <c r="H13" i="9"/>
  <c r="G13" i="9"/>
  <c r="Y8" i="9"/>
  <c r="X8" i="9"/>
  <c r="Q8" i="9"/>
  <c r="P8" i="9"/>
  <c r="K8" i="9"/>
  <c r="J8" i="9"/>
  <c r="Y7" i="9"/>
  <c r="X7" i="9"/>
  <c r="Q7" i="9"/>
  <c r="P7" i="9"/>
  <c r="K7" i="9"/>
  <c r="J7" i="9"/>
  <c r="Y6" i="9"/>
  <c r="X6" i="9"/>
  <c r="Q6" i="9"/>
  <c r="P6" i="9"/>
  <c r="K6" i="9"/>
  <c r="J6" i="9"/>
  <c r="Y5" i="9"/>
  <c r="X5" i="9"/>
  <c r="Q5" i="9"/>
  <c r="P5" i="9"/>
  <c r="K5" i="9"/>
  <c r="J5" i="9"/>
  <c r="F5" i="9"/>
  <c r="W43" i="5"/>
  <c r="O43" i="5"/>
  <c r="N43" i="5"/>
  <c r="M43" i="5"/>
  <c r="I43" i="5"/>
  <c r="H43" i="5"/>
  <c r="G43" i="5"/>
  <c r="F5" i="5"/>
  <c r="J5" i="5"/>
  <c r="K5" i="5"/>
  <c r="P5" i="5"/>
  <c r="Q5" i="5"/>
  <c r="X5" i="5"/>
  <c r="Y5" i="5"/>
  <c r="J6" i="5"/>
  <c r="K6" i="5"/>
  <c r="P6" i="5"/>
  <c r="Q6" i="5"/>
  <c r="X6" i="5"/>
  <c r="Y6" i="5"/>
  <c r="J7" i="5"/>
  <c r="K7" i="5"/>
  <c r="P7" i="5"/>
  <c r="Q7" i="5"/>
  <c r="X7" i="5"/>
  <c r="Y7" i="5"/>
  <c r="J8" i="5"/>
  <c r="K8" i="5"/>
  <c r="P8" i="5"/>
  <c r="Q8" i="5"/>
  <c r="X8" i="5"/>
  <c r="Y8" i="5"/>
  <c r="X44" i="5"/>
  <c r="X43" i="5" s="1"/>
  <c r="Y44" i="5"/>
</calcChain>
</file>

<file path=xl/sharedStrings.xml><?xml version="1.0" encoding="utf-8"?>
<sst xmlns="http://schemas.openxmlformats.org/spreadsheetml/2006/main" count="1065" uniqueCount="506">
  <si>
    <t>……</t>
    <phoneticPr fontId="2" type="noConversion"/>
  </si>
  <si>
    <t>2320301</t>
  </si>
  <si>
    <t>23203</t>
  </si>
  <si>
    <t>232</t>
  </si>
  <si>
    <t>……</t>
    <phoneticPr fontId="7" type="noConversion"/>
  </si>
  <si>
    <t>2010199</t>
  </si>
  <si>
    <t>2010101</t>
  </si>
  <si>
    <t>20101</t>
  </si>
  <si>
    <t>201</t>
  </si>
  <si>
    <t>合计</t>
  </si>
  <si>
    <t>科目（单位）名称</t>
  </si>
  <si>
    <t>科目编码</t>
  </si>
  <si>
    <t>科目名称</t>
  </si>
  <si>
    <t>2082302</t>
    <phoneticPr fontId="2" type="noConversion"/>
  </si>
  <si>
    <t>2230101</t>
    <phoneticPr fontId="2" type="noConversion"/>
  </si>
  <si>
    <t>2090101</t>
    <phoneticPr fontId="2" type="noConversion"/>
  </si>
  <si>
    <t xml:space="preserve">    21208</t>
    <phoneticPr fontId="2" type="noConversion"/>
  </si>
  <si>
    <t>2120899</t>
    <phoneticPr fontId="2" type="noConversion"/>
  </si>
  <si>
    <t>其他国有土地使用权出让收入安排的支出</t>
    <phoneticPr fontId="2" type="noConversion"/>
  </si>
  <si>
    <t>2230201</t>
    <phoneticPr fontId="2" type="noConversion"/>
  </si>
  <si>
    <t>2090201</t>
    <phoneticPr fontId="2" type="noConversion"/>
  </si>
  <si>
    <t>2030501</t>
    <phoneticPr fontId="2" type="noConversion"/>
  </si>
  <si>
    <r>
      <rPr>
        <sz val="12"/>
        <rFont val="方正仿宋_GBK"/>
        <family val="4"/>
        <charset val="134"/>
      </rPr>
      <t>单位：万元</t>
    </r>
  </si>
  <si>
    <t>预算数</t>
    <phoneticPr fontId="7" type="noConversion"/>
  </si>
  <si>
    <r>
      <rPr>
        <sz val="11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</si>
  <si>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科目编码</t>
    </r>
  </si>
  <si>
    <r>
      <rPr>
        <b/>
        <sz val="11"/>
        <rFont val="方正书宋_GBK"/>
        <family val="4"/>
        <charset val="134"/>
      </rPr>
      <t>科目名称</t>
    </r>
  </si>
  <si>
    <r>
      <rPr>
        <sz val="11"/>
        <rFont val="方正书宋_GBK"/>
        <family val="4"/>
        <charset val="134"/>
      </rPr>
      <t>科目编码</t>
    </r>
  </si>
  <si>
    <r>
      <rPr>
        <sz val="11"/>
        <rFont val="方正书宋_GBK"/>
        <family val="4"/>
        <charset val="134"/>
      </rPr>
      <t>科目（单位）名称</t>
    </r>
  </si>
  <si>
    <r>
      <rPr>
        <sz val="11"/>
        <rFont val="方正书宋_GBK"/>
        <family val="4"/>
        <charset val="134"/>
      </rPr>
      <t>合计</t>
    </r>
  </si>
  <si>
    <r>
      <rPr>
        <b/>
        <sz val="11"/>
        <rFont val="方正仿宋_GBK"/>
        <family val="4"/>
        <charset val="134"/>
      </rPr>
      <t>一般公共服务支出</t>
    </r>
  </si>
  <si>
    <r>
      <rPr>
        <sz val="11"/>
        <rFont val="方正仿宋_GBK"/>
        <family val="4"/>
        <charset val="134"/>
      </rPr>
      <t>一般公共服务支出类合计</t>
    </r>
  </si>
  <si>
    <r>
      <t xml:space="preserve"> </t>
    </r>
    <r>
      <rPr>
        <sz val="11"/>
        <rFont val="方正仿宋_GBK"/>
        <family val="4"/>
        <charset val="134"/>
      </rPr>
      <t>人大事务款合计</t>
    </r>
  </si>
  <si>
    <r>
      <t xml:space="preserve">  </t>
    </r>
    <r>
      <rPr>
        <sz val="11"/>
        <rFont val="方正仿宋_GBK"/>
        <family val="4"/>
        <charset val="134"/>
      </rPr>
      <t>行政运行</t>
    </r>
  </si>
  <si>
    <r>
      <t xml:space="preserve">  </t>
    </r>
    <r>
      <rPr>
        <sz val="11"/>
        <rFont val="方正仿宋_GBK"/>
        <family val="4"/>
        <charset val="134"/>
      </rPr>
      <t>行政运行项合计</t>
    </r>
  </si>
  <si>
    <r>
      <t xml:space="preserve">  </t>
    </r>
    <r>
      <rPr>
        <sz val="11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</si>
  <si>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合计</t>
    </r>
  </si>
  <si>
    <r>
      <rPr>
        <sz val="9"/>
        <rFont val="宋体"/>
        <family val="3"/>
        <charset val="134"/>
      </rPr>
      <t>债务付息支出类合计</t>
    </r>
  </si>
  <si>
    <r>
      <t xml:space="preserve"> </t>
    </r>
    <r>
      <rPr>
        <sz val="9"/>
        <rFont val="宋体"/>
        <family val="3"/>
        <charset val="134"/>
      </rPr>
      <t>地方政府一般债务付息支出款合计</t>
    </r>
  </si>
  <si>
    <r>
      <t xml:space="preserve">  </t>
    </r>
    <r>
      <rPr>
        <sz val="9"/>
        <rFont val="宋体"/>
        <family val="3"/>
        <charset val="134"/>
      </rPr>
      <t>地方政府一般债券付息支出项合计</t>
    </r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</si>
  <si>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1-2</t>
    </r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</si>
  <si>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</si>
  <si>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t>201</t>
    <phoneticPr fontId="2" type="noConversion"/>
  </si>
  <si>
    <t>20101</t>
    <phoneticPr fontId="2" type="noConversion"/>
  </si>
  <si>
    <t>人大事务</t>
    <phoneticPr fontId="2" type="noConversion"/>
  </si>
  <si>
    <t>专项工程</t>
    <phoneticPr fontId="2" type="noConversion"/>
  </si>
  <si>
    <t>20305</t>
    <phoneticPr fontId="2" type="noConversion"/>
  </si>
  <si>
    <t>专项工程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</si>
  <si>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</si>
  <si>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仿宋_GBK"/>
        <family val="4"/>
        <charset val="134"/>
      </rPr>
      <t>合计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</si>
  <si>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</si>
  <si>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</si>
  <si>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</si>
  <si>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</si>
  <si>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r>
      <rPr>
        <b/>
        <sz val="11"/>
        <rFont val="方正书宋_GBK"/>
        <family val="4"/>
        <charset val="134"/>
      </rPr>
      <t>科目编码</t>
    </r>
    <phoneticPr fontId="7" type="noConversion"/>
  </si>
  <si>
    <r>
      <rPr>
        <b/>
        <sz val="11"/>
        <rFont val="方正书宋_GBK"/>
        <family val="4"/>
        <charset val="134"/>
      </rPr>
      <t>科目名称</t>
    </r>
    <phoneticPr fontId="7" type="noConversion"/>
  </si>
  <si>
    <r>
      <rPr>
        <b/>
        <sz val="11"/>
        <rFont val="方正仿宋_GBK"/>
        <family val="4"/>
        <charset val="134"/>
      </rPr>
      <t>工资福利支出</t>
    </r>
    <phoneticPr fontId="7" type="noConversion"/>
  </si>
  <si>
    <r>
      <rPr>
        <b/>
        <sz val="11"/>
        <rFont val="方正仿宋_GBK"/>
        <family val="4"/>
        <charset val="134"/>
      </rPr>
      <t>商品和服务支出</t>
    </r>
    <phoneticPr fontId="7" type="noConversion"/>
  </si>
  <si>
    <r>
      <rPr>
        <b/>
        <sz val="11"/>
        <rFont val="方正仿宋_GBK"/>
        <family val="4"/>
        <charset val="134"/>
      </rPr>
      <t>城乡社区支出</t>
    </r>
    <phoneticPr fontId="2" type="noConversion"/>
  </si>
  <si>
    <t>预算数</t>
    <phoneticPr fontId="2" type="noConversion"/>
  </si>
  <si>
    <t>208</t>
    <phoneticPr fontId="2" type="noConversion"/>
  </si>
  <si>
    <t>212</t>
    <phoneticPr fontId="2" type="noConversion"/>
  </si>
  <si>
    <t>小型水库移民扶助基金及对应专项债务收入安排的支出</t>
    <phoneticPr fontId="2" type="noConversion"/>
  </si>
  <si>
    <t>20823</t>
    <phoneticPr fontId="2" type="noConversion"/>
  </si>
  <si>
    <r>
      <rPr>
        <sz val="11"/>
        <rFont val="方正仿宋_GBK"/>
        <family val="4"/>
        <charset val="134"/>
      </rPr>
      <t>国有土地使用权出让收入及对应专项债务收入安排的支出</t>
    </r>
    <phoneticPr fontId="2" type="noConversion"/>
  </si>
  <si>
    <t>基础设施建设和经济发展</t>
    <phoneticPr fontId="2" type="noConversion"/>
  </si>
  <si>
    <t>合计</t>
    <phoneticPr fontId="2" type="noConversion"/>
  </si>
  <si>
    <r>
      <rPr>
        <sz val="11"/>
        <rFont val="方正仿宋_GBK"/>
        <family val="4"/>
        <charset val="134"/>
      </rPr>
      <t>单位：万元</t>
    </r>
    <phoneticPr fontId="7" type="noConversion"/>
  </si>
  <si>
    <t>223</t>
    <phoneticPr fontId="2" type="noConversion"/>
  </si>
  <si>
    <t>22301</t>
    <phoneticPr fontId="2" type="noConversion"/>
  </si>
  <si>
    <t>22302</t>
    <phoneticPr fontId="2" type="noConversion"/>
  </si>
  <si>
    <t>209</t>
    <phoneticPr fontId="2" type="noConversion"/>
  </si>
  <si>
    <t>20901</t>
    <phoneticPr fontId="2" type="noConversion"/>
  </si>
  <si>
    <t>20902</t>
    <phoneticPr fontId="2" type="noConversion"/>
  </si>
  <si>
    <r>
      <rPr>
        <sz val="10.5"/>
        <rFont val="方正仿宋_GBK"/>
        <family val="4"/>
        <charset val="134"/>
      </rPr>
      <t>单位：万元</t>
    </r>
  </si>
  <si>
    <r>
      <rPr>
        <b/>
        <sz val="11"/>
        <rFont val="方正书宋_GBK"/>
        <family val="4"/>
        <charset val="134"/>
      </rPr>
      <t>税收返还</t>
    </r>
    <phoneticPr fontId="2" type="noConversion"/>
  </si>
  <si>
    <r>
      <rPr>
        <b/>
        <sz val="9"/>
        <rFont val="方正书宋_GBK"/>
        <family val="4"/>
        <charset val="134"/>
      </rPr>
      <t>科目编码</t>
    </r>
  </si>
  <si>
    <r>
      <rPr>
        <b/>
        <sz val="9"/>
        <rFont val="方正书宋_GBK"/>
        <family val="4"/>
        <charset val="134"/>
      </rPr>
      <t>科目（单位）名称</t>
    </r>
  </si>
  <si>
    <r>
      <rPr>
        <b/>
        <sz val="9"/>
        <rFont val="方正书宋_GBK"/>
        <family val="4"/>
        <charset val="134"/>
      </rPr>
      <t>合计</t>
    </r>
  </si>
  <si>
    <r>
      <rPr>
        <sz val="9"/>
        <rFont val="方正仿宋_GBK"/>
        <family val="4"/>
        <charset val="134"/>
      </rPr>
      <t>一般公共服务支出类合计</t>
    </r>
  </si>
  <si>
    <r>
      <t xml:space="preserve"> </t>
    </r>
    <r>
      <rPr>
        <sz val="9"/>
        <rFont val="方正仿宋_GBK"/>
        <family val="4"/>
        <charset val="134"/>
      </rPr>
      <t>人大事务款合计</t>
    </r>
  </si>
  <si>
    <r>
      <t xml:space="preserve">  </t>
    </r>
    <r>
      <rPr>
        <sz val="9"/>
        <rFont val="方正仿宋_GBK"/>
        <family val="4"/>
        <charset val="134"/>
      </rPr>
      <t>行政运行项合计</t>
    </r>
  </si>
  <si>
    <r>
      <rPr>
        <b/>
        <sz val="11"/>
        <rFont val="方正仿宋_GBK"/>
        <family val="4"/>
        <charset val="134"/>
      </rPr>
      <t>合计</t>
    </r>
    <phoneticPr fontId="2" type="noConversion"/>
  </si>
  <si>
    <r>
      <rPr>
        <b/>
        <sz val="11"/>
        <rFont val="方正仿宋_GBK"/>
        <family val="4"/>
        <charset val="134"/>
      </rPr>
      <t>社会保险基金支出</t>
    </r>
    <phoneticPr fontId="2" type="noConversion"/>
  </si>
  <si>
    <r>
      <rPr>
        <b/>
        <sz val="11"/>
        <rFont val="方正仿宋_GBK"/>
        <family val="4"/>
        <charset val="134"/>
      </rPr>
      <t>基本养老保险基金支出</t>
    </r>
    <phoneticPr fontId="2" type="noConversion"/>
  </si>
  <si>
    <r>
      <rPr>
        <sz val="11"/>
        <rFont val="方正仿宋_GBK"/>
        <family val="4"/>
        <charset val="134"/>
      </rPr>
      <t>基本养老金</t>
    </r>
    <phoneticPr fontId="2" type="noConversion"/>
  </si>
  <si>
    <r>
      <rPr>
        <b/>
        <sz val="11"/>
        <rFont val="方正仿宋_GBK"/>
        <family val="4"/>
        <charset val="134"/>
      </rPr>
      <t>失业保险基金支出</t>
    </r>
    <phoneticPr fontId="2" type="noConversion"/>
  </si>
  <si>
    <r>
      <rPr>
        <b/>
        <sz val="11"/>
        <rFont val="方正仿宋_GBK"/>
        <family val="4"/>
        <charset val="134"/>
      </rPr>
      <t>社保保险基金收入</t>
    </r>
    <phoneticPr fontId="7" type="noConversion"/>
  </si>
  <si>
    <r>
      <t xml:space="preserve"> </t>
    </r>
    <r>
      <rPr>
        <b/>
        <sz val="11"/>
        <rFont val="方正仿宋_GBK"/>
        <family val="4"/>
        <charset val="134"/>
      </rPr>
      <t>基本养老保险基金收入</t>
    </r>
    <phoneticPr fontId="2" type="noConversion"/>
  </si>
  <si>
    <r>
      <rPr>
        <sz val="11"/>
        <rFont val="方正仿宋_GBK"/>
        <family val="4"/>
        <charset val="134"/>
      </rPr>
      <t>基本养老保险费收入</t>
    </r>
    <phoneticPr fontId="7" type="noConversion"/>
  </si>
  <si>
    <r>
      <rPr>
        <b/>
        <sz val="11"/>
        <rFont val="方正仿宋_GBK"/>
        <family val="4"/>
        <charset val="134"/>
      </rPr>
      <t>失业保险基金收入</t>
    </r>
    <phoneticPr fontId="2" type="noConversion"/>
  </si>
  <si>
    <r>
      <rPr>
        <sz val="11"/>
        <rFont val="方正仿宋_GBK"/>
        <family val="4"/>
        <charset val="134"/>
      </rPr>
      <t>失业保险费收入</t>
    </r>
    <phoneticPr fontId="7" type="noConversion"/>
  </si>
  <si>
    <r>
      <rPr>
        <b/>
        <sz val="11"/>
        <rFont val="方正书宋_GBK"/>
        <family val="4"/>
        <charset val="134"/>
      </rPr>
      <t>预算数</t>
    </r>
    <phoneticPr fontId="2" type="noConversion"/>
  </si>
  <si>
    <r>
      <rPr>
        <sz val="9"/>
        <rFont val="方正书宋_GBK"/>
        <family val="4"/>
        <charset val="134"/>
      </rPr>
      <t>科目编码</t>
    </r>
  </si>
  <si>
    <r>
      <rPr>
        <sz val="9"/>
        <rFont val="方正书宋_GBK"/>
        <family val="4"/>
        <charset val="134"/>
      </rPr>
      <t>科目（单位）名称</t>
    </r>
  </si>
  <si>
    <r>
      <rPr>
        <sz val="9"/>
        <rFont val="方正书宋_GBK"/>
        <family val="4"/>
        <charset val="134"/>
      </rPr>
      <t>合计</t>
    </r>
  </si>
  <si>
    <r>
      <rPr>
        <b/>
        <sz val="11"/>
        <rFont val="方正仿宋_GBK"/>
        <family val="4"/>
        <charset val="134"/>
      </rPr>
      <t>国有资本经营预算支出</t>
    </r>
    <phoneticPr fontId="2" type="noConversion"/>
  </si>
  <si>
    <r>
      <rPr>
        <sz val="11"/>
        <rFont val="方正仿宋_GBK"/>
        <family val="4"/>
        <charset val="134"/>
      </rPr>
      <t>厂办大集体改革支出</t>
    </r>
    <phoneticPr fontId="2" type="noConversion"/>
  </si>
  <si>
    <r>
      <t xml:space="preserve">  </t>
    </r>
    <r>
      <rPr>
        <sz val="9"/>
        <rFont val="方正仿宋_GBK"/>
        <family val="4"/>
        <charset val="134"/>
      </rPr>
      <t>其他人大事务支出项合计</t>
    </r>
  </si>
  <si>
    <r>
      <rPr>
        <b/>
        <sz val="11"/>
        <rFont val="方正仿宋_GBK"/>
        <family val="4"/>
        <charset val="134"/>
      </rPr>
      <t>国有企业资本金注入</t>
    </r>
    <phoneticPr fontId="2" type="noConversion"/>
  </si>
  <si>
    <r>
      <rPr>
        <sz val="11"/>
        <rFont val="方正仿宋_GBK"/>
        <family val="4"/>
        <charset val="134"/>
      </rPr>
      <t>国有经济结构调整支出</t>
    </r>
    <phoneticPr fontId="2" type="noConversion"/>
  </si>
  <si>
    <t>10203</t>
    <phoneticPr fontId="2" type="noConversion"/>
  </si>
  <si>
    <t>基本医疗保险基金收入</t>
    <phoneticPr fontId="2" type="noConversion"/>
  </si>
  <si>
    <t>基本医疗保险费收入</t>
    <phoneticPr fontId="7" type="noConversion"/>
  </si>
  <si>
    <t>10204</t>
    <phoneticPr fontId="2" type="noConversion"/>
  </si>
  <si>
    <t>工伤保险基金收入</t>
    <phoneticPr fontId="2" type="noConversion"/>
  </si>
  <si>
    <t>工伤保险费收入</t>
    <phoneticPr fontId="7" type="noConversion"/>
  </si>
  <si>
    <t>10205</t>
    <phoneticPr fontId="2" type="noConversion"/>
  </si>
  <si>
    <t>生育保险基金收入</t>
    <phoneticPr fontId="2" type="noConversion"/>
  </si>
  <si>
    <t>生育保险费收入</t>
    <phoneticPr fontId="7" type="noConversion"/>
  </si>
  <si>
    <t>20903</t>
    <phoneticPr fontId="2" type="noConversion"/>
  </si>
  <si>
    <t>基本医疗保险基金支出</t>
    <phoneticPr fontId="2" type="noConversion"/>
  </si>
  <si>
    <t>2090301</t>
    <phoneticPr fontId="2" type="noConversion"/>
  </si>
  <si>
    <t>基本医疗保险统筹基金</t>
    <phoneticPr fontId="2" type="noConversion"/>
  </si>
  <si>
    <t>20904</t>
    <phoneticPr fontId="2" type="noConversion"/>
  </si>
  <si>
    <t>2090401</t>
    <phoneticPr fontId="2" type="noConversion"/>
  </si>
  <si>
    <t>工伤保险待遇</t>
    <phoneticPr fontId="2" type="noConversion"/>
  </si>
  <si>
    <t>20905</t>
    <phoneticPr fontId="2" type="noConversion"/>
  </si>
  <si>
    <t>生育保险基金支出</t>
    <phoneticPr fontId="2" type="noConversion"/>
  </si>
  <si>
    <t>2090501</t>
    <phoneticPr fontId="2" type="noConversion"/>
  </si>
  <si>
    <t>生育保险金</t>
    <phoneticPr fontId="2" type="noConversion"/>
  </si>
  <si>
    <t>工伤保险基金支出</t>
    <phoneticPr fontId="2" type="noConversion"/>
  </si>
  <si>
    <t>项目名称</t>
    <phoneticPr fontId="2" type="noConversion"/>
  </si>
  <si>
    <t>一般性转移支付</t>
    <phoneticPr fontId="2" type="noConversion"/>
  </si>
  <si>
    <t>失业保险金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</si>
  <si>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1-3</t>
    </r>
    <phoneticPr fontId="2" type="noConversion"/>
  </si>
  <si>
    <t>……</t>
    <phoneticPr fontId="2" type="noConversion"/>
  </si>
  <si>
    <r>
      <rPr>
        <b/>
        <sz val="11"/>
        <rFont val="方正书宋_GBK"/>
        <family val="4"/>
        <charset val="134"/>
      </rPr>
      <t>一般性转移支付</t>
    </r>
    <phoneticPr fontId="2" type="noConversion"/>
  </si>
  <si>
    <r>
      <rPr>
        <sz val="11"/>
        <rFont val="方正仿宋_GBK"/>
        <family val="4"/>
        <charset val="134"/>
      </rPr>
      <t>未分配数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</si>
  <si>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1</t>
    </r>
    <phoneticPr fontId="2" type="noConversion"/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</si>
  <si>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2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</si>
  <si>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3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</si>
  <si>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4</t>
    </r>
  </si>
  <si>
    <r>
      <rPr>
        <sz val="11"/>
        <rFont val="方正仿宋_GBK"/>
        <family val="4"/>
        <charset val="134"/>
      </rPr>
      <t>市（县、镇）名</t>
    </r>
    <r>
      <rPr>
        <sz val="11"/>
        <rFont val="Times New Roman"/>
        <family val="1"/>
      </rPr>
      <t>5</t>
    </r>
  </si>
  <si>
    <t>项目</t>
    <phoneticPr fontId="2" type="noConversion"/>
  </si>
  <si>
    <t>一、本级支出</t>
    <phoneticPr fontId="2" type="noConversion"/>
  </si>
  <si>
    <t>二、对下税收返还和转移支付</t>
    <phoneticPr fontId="2" type="noConversion"/>
  </si>
  <si>
    <t>税收返还</t>
    <phoneticPr fontId="2" type="noConversion"/>
  </si>
  <si>
    <t>转移支付</t>
    <phoneticPr fontId="2" type="noConversion"/>
  </si>
  <si>
    <t>专项转移支付</t>
    <phoneticPr fontId="2" type="noConversion"/>
  </si>
  <si>
    <t>社会保障和就业支出</t>
    <phoneticPr fontId="2" type="noConversion"/>
  </si>
  <si>
    <t>二、对下转移支付</t>
    <phoneticPr fontId="2" type="noConversion"/>
  </si>
  <si>
    <t>解决历史遗留问题及改革成本支出</t>
    <phoneticPr fontId="2" type="noConversion"/>
  </si>
  <si>
    <t>一、税收收入</t>
    <phoneticPr fontId="2" type="noConversion"/>
  </si>
  <si>
    <t>二、非税收入</t>
    <phoneticPr fontId="2" type="noConversion"/>
  </si>
  <si>
    <t xml:space="preserve"> 专项收入</t>
    <phoneticPr fontId="2" type="noConversion"/>
  </si>
  <si>
    <t>项目</t>
    <phoneticPr fontId="7" type="noConversion"/>
  </si>
  <si>
    <t>一、彩票公益金收入</t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</si>
  <si>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1-8</t>
    </r>
    <phoneticPr fontId="2" type="noConversion"/>
  </si>
  <si>
    <t>二、彩票发行和销售机构业务费收入</t>
    <phoneticPr fontId="2" type="noConversion"/>
  </si>
  <si>
    <t>一、利润收入</t>
    <phoneticPr fontId="7" type="noConversion"/>
  </si>
  <si>
    <t>二、股利、股息收入</t>
    <phoneticPr fontId="7" type="noConversion"/>
  </si>
  <si>
    <t>专项转移支付</t>
    <phoneticPr fontId="2" type="noConversion"/>
  </si>
  <si>
    <t>预算数</t>
    <phoneticPr fontId="7" type="noConversion"/>
  </si>
  <si>
    <t>预算数</t>
    <phoneticPr fontId="2" type="noConversion"/>
  </si>
  <si>
    <t>地区名称</t>
    <phoneticPr fontId="2" type="noConversion"/>
  </si>
  <si>
    <t>地区名称</t>
    <phoneticPr fontId="2" type="noConversion"/>
  </si>
  <si>
    <r>
      <rPr>
        <b/>
        <sz val="11"/>
        <rFont val="方正书宋_GBK"/>
        <family val="4"/>
        <charset val="134"/>
      </rPr>
      <t>预算数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</si>
  <si>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</si>
  <si>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1-4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</si>
  <si>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</si>
  <si>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</si>
  <si>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</si>
  <si>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1-9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</si>
  <si>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1-10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</si>
  <si>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1-11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</si>
  <si>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1-12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</si>
  <si>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1-13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</si>
  <si>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1-14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</si>
  <si>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1-15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</si>
  <si>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1-16</t>
    </r>
    <phoneticPr fontId="2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</si>
  <si>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1-17</t>
    </r>
    <phoneticPr fontId="7" type="noConversion"/>
  </si>
  <si>
    <r>
      <rPr>
        <sz val="11"/>
        <rFont val="黑体"/>
        <family val="3"/>
        <charset val="134"/>
      </rPr>
      <t>附表</t>
    </r>
    <r>
      <rPr>
        <sz val="11"/>
        <rFont val="Times New Roman"/>
        <family val="1"/>
      </rPr>
      <t>1-18</t>
    </r>
    <phoneticPr fontId="2" type="noConversion"/>
  </si>
  <si>
    <t>决算数</t>
    <phoneticPr fontId="7" type="noConversion"/>
  </si>
  <si>
    <t>30101</t>
  </si>
  <si>
    <t>基本工资</t>
  </si>
  <si>
    <t>30102</t>
  </si>
  <si>
    <t>津贴补贴</t>
  </si>
  <si>
    <t>30103</t>
  </si>
  <si>
    <t>奖金</t>
  </si>
  <si>
    <t>30104</t>
  </si>
  <si>
    <t>社会保障缴费</t>
  </si>
  <si>
    <t>30105</t>
  </si>
  <si>
    <t>伙食费</t>
  </si>
  <si>
    <t>30106</t>
  </si>
  <si>
    <t>伙食补助费</t>
  </si>
  <si>
    <t>30107</t>
  </si>
  <si>
    <t>绩效工资</t>
  </si>
  <si>
    <t>30199</t>
  </si>
  <si>
    <t>其他工资福利支出</t>
  </si>
  <si>
    <t>30201</t>
  </si>
  <si>
    <t>办公费</t>
  </si>
  <si>
    <t>30202</t>
  </si>
  <si>
    <t>印刷费</t>
  </si>
  <si>
    <t>30203</t>
  </si>
  <si>
    <t>咨询费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</si>
  <si>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</si>
  <si>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</si>
  <si>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</si>
  <si>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</si>
  <si>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</si>
  <si>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</si>
  <si>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</si>
  <si>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</si>
  <si>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</si>
  <si>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</si>
  <si>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30209</t>
  </si>
  <si>
    <t>物业管理费</t>
  </si>
  <si>
    <t>30211</t>
  </si>
  <si>
    <t>差旅费</t>
  </si>
  <si>
    <t>30212</t>
  </si>
  <si>
    <t>因公出国（境）费用</t>
  </si>
  <si>
    <t>30213</t>
  </si>
  <si>
    <t>维修（护）费</t>
  </si>
  <si>
    <t>30214</t>
  </si>
  <si>
    <t>租赁费</t>
  </si>
  <si>
    <t>30215</t>
  </si>
  <si>
    <t>会议费</t>
  </si>
  <si>
    <t>30216</t>
  </si>
  <si>
    <t>培训费</t>
  </si>
  <si>
    <t>30217</t>
  </si>
  <si>
    <t>公务接待费</t>
  </si>
  <si>
    <t>30218</t>
  </si>
  <si>
    <t>专用材料费</t>
  </si>
  <si>
    <t>30219</t>
  </si>
  <si>
    <t>被装购置费</t>
  </si>
  <si>
    <t>30225</t>
  </si>
  <si>
    <t>专用燃料费</t>
  </si>
  <si>
    <t>30226</t>
  </si>
  <si>
    <t>劳务费</t>
  </si>
  <si>
    <t>30227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</si>
  <si>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</si>
  <si>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</si>
  <si>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</si>
  <si>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</si>
  <si>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</si>
  <si>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</si>
  <si>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</si>
  <si>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</si>
  <si>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</si>
  <si>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30240</t>
  </si>
  <si>
    <t>税金及附加费用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</si>
  <si>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</si>
  <si>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</si>
  <si>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</si>
  <si>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</si>
  <si>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</si>
  <si>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</si>
  <si>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</si>
  <si>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</si>
  <si>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30303</t>
  </si>
  <si>
    <t>退职（役）费</t>
  </si>
  <si>
    <t>30304</t>
  </si>
  <si>
    <t>抚恤金</t>
  </si>
  <si>
    <t>30305</t>
  </si>
  <si>
    <t>生活补助</t>
  </si>
  <si>
    <t>30306</t>
  </si>
  <si>
    <t>救济费</t>
  </si>
  <si>
    <t>30307</t>
  </si>
  <si>
    <t>医疗费</t>
  </si>
  <si>
    <t>30308</t>
  </si>
  <si>
    <t>助学金</t>
  </si>
  <si>
    <t>30309</t>
  </si>
  <si>
    <t>奖励金</t>
  </si>
  <si>
    <t>30310</t>
  </si>
  <si>
    <t>生产补贴</t>
  </si>
  <si>
    <t>30311</t>
  </si>
  <si>
    <t>住房公积金</t>
  </si>
  <si>
    <t>30312</t>
  </si>
  <si>
    <t>提租补贴</t>
  </si>
  <si>
    <t>30313</t>
  </si>
  <si>
    <t>购房补贴</t>
  </si>
  <si>
    <t>30399</t>
  </si>
  <si>
    <t>其他对个人和家庭的补助支出</t>
  </si>
  <si>
    <t>304</t>
  </si>
  <si>
    <t>对企事业单位的补贴</t>
  </si>
  <si>
    <t>30401</t>
  </si>
  <si>
    <t>企业政策性补贴</t>
  </si>
  <si>
    <t>30402</t>
  </si>
  <si>
    <t>事业单位补贴</t>
  </si>
  <si>
    <t>30403</t>
  </si>
  <si>
    <t>财政贴息</t>
  </si>
  <si>
    <t>30499</t>
  </si>
  <si>
    <t>其他对企事业单位的补贴</t>
  </si>
  <si>
    <t>307</t>
  </si>
  <si>
    <t>债务利息支出</t>
  </si>
  <si>
    <t>30701</t>
  </si>
  <si>
    <t>国内债务付息</t>
  </si>
  <si>
    <t>30707</t>
  </si>
  <si>
    <t>国外债务付息</t>
  </si>
  <si>
    <t>309</t>
  </si>
  <si>
    <t>基本建设支出</t>
  </si>
  <si>
    <t>30901</t>
  </si>
  <si>
    <t>房屋建筑物购建</t>
  </si>
  <si>
    <t>30902</t>
  </si>
  <si>
    <t>办公设备购置</t>
  </si>
  <si>
    <t>30903</t>
  </si>
  <si>
    <t>专用设备购置</t>
  </si>
  <si>
    <t>30905</t>
  </si>
  <si>
    <t>基础设施建设</t>
  </si>
  <si>
    <t>30906</t>
  </si>
  <si>
    <t>大型修缮</t>
  </si>
  <si>
    <t>30907</t>
  </si>
  <si>
    <t>信息网络及软件购置更新</t>
  </si>
  <si>
    <t>30908</t>
  </si>
  <si>
    <t>物资储备</t>
  </si>
  <si>
    <t>30913</t>
  </si>
  <si>
    <t>公务用车购置</t>
  </si>
  <si>
    <t>30919</t>
  </si>
  <si>
    <t>其他交通工具购置</t>
  </si>
  <si>
    <t>30999</t>
  </si>
  <si>
    <t>其他基本建设支出</t>
  </si>
  <si>
    <t>310</t>
  </si>
  <si>
    <t>其他资本性支出</t>
  </si>
  <si>
    <t>31001</t>
  </si>
  <si>
    <t>31002</t>
  </si>
  <si>
    <t>31003</t>
  </si>
  <si>
    <t>31005</t>
  </si>
  <si>
    <t>31006</t>
  </si>
  <si>
    <t>31007</t>
  </si>
  <si>
    <t>31008</t>
  </si>
  <si>
    <t>31009</t>
  </si>
  <si>
    <t>土地补偿</t>
  </si>
  <si>
    <t>31010</t>
  </si>
  <si>
    <t>安置补助</t>
  </si>
  <si>
    <t>31011</t>
  </si>
  <si>
    <t>地上附着物和青苗补偿</t>
  </si>
  <si>
    <t>31012</t>
  </si>
  <si>
    <t>拆迁补偿</t>
  </si>
  <si>
    <t>31013</t>
  </si>
  <si>
    <t>31019</t>
  </si>
  <si>
    <t>31020</t>
  </si>
  <si>
    <t>产权参股</t>
  </si>
  <si>
    <t>31099</t>
  </si>
  <si>
    <t>399</t>
  </si>
  <si>
    <t>其他支出</t>
  </si>
  <si>
    <t>39906</t>
  </si>
  <si>
    <t>赠与</t>
  </si>
  <si>
    <t>39907</t>
  </si>
  <si>
    <t>贷款转贷</t>
  </si>
  <si>
    <t>39999</t>
  </si>
  <si>
    <t>合计</t>
    <phoneticPr fontId="2" type="noConversion"/>
  </si>
  <si>
    <t>一般公共决算税收返还、一般性和专项转移支付分地区
安排情况表</t>
    <phoneticPr fontId="7" type="noConversion"/>
  </si>
  <si>
    <t>一般公共决算专项转移支付分项目安排情况表</t>
    <phoneticPr fontId="7" type="noConversion"/>
  </si>
  <si>
    <t>政府性基金决算收入表</t>
    <phoneticPr fontId="7" type="noConversion"/>
  </si>
  <si>
    <t>政府性基金决算支出表</t>
    <phoneticPr fontId="7" type="noConversion"/>
  </si>
  <si>
    <t>政府性基金决算本级支出表</t>
    <phoneticPr fontId="7" type="noConversion"/>
  </si>
  <si>
    <t>政府性基金决算专项转移支付分地区安排情况表</t>
    <phoneticPr fontId="7" type="noConversion"/>
  </si>
  <si>
    <t>政府性基金决算专项转移支付分项目安排情况表</t>
    <phoneticPr fontId="7" type="noConversion"/>
  </si>
  <si>
    <t>国有资本经营决算收入表</t>
    <phoneticPr fontId="7" type="noConversion"/>
  </si>
  <si>
    <t>国有资本经营决算支出表</t>
    <phoneticPr fontId="7" type="noConversion"/>
  </si>
  <si>
    <t>国有资本经营决算本级支出表</t>
    <phoneticPr fontId="7" type="noConversion"/>
  </si>
  <si>
    <t>国有资本经营决算专项转移支付分地区安排情况表</t>
    <phoneticPr fontId="7" type="noConversion"/>
  </si>
  <si>
    <t>国有资本经营决算专项转移支付分项目安排情况表</t>
    <phoneticPr fontId="7" type="noConversion"/>
  </si>
  <si>
    <t>社会保险基金决算收入表</t>
    <phoneticPr fontId="7" type="noConversion"/>
  </si>
  <si>
    <t>社会保险基金决算支出表</t>
    <phoneticPr fontId="7" type="noConversion"/>
  </si>
  <si>
    <t>一般公共决算收入表</t>
    <phoneticPr fontId="7" type="noConversion"/>
  </si>
  <si>
    <t>一般公共决算支出表</t>
    <phoneticPr fontId="7" type="noConversion"/>
  </si>
  <si>
    <t>一般公共决算本级支出表</t>
    <phoneticPr fontId="7" type="noConversion"/>
  </si>
  <si>
    <t>决算数</t>
    <phoneticPr fontId="2" type="noConversion"/>
  </si>
  <si>
    <t>　　增值税</t>
  </si>
  <si>
    <t xml:space="preserve">      其中:改征增值税</t>
  </si>
  <si>
    <t>　　营业税</t>
  </si>
  <si>
    <t>　　企业所得税</t>
  </si>
  <si>
    <t>　　企业所得税退税</t>
  </si>
  <si>
    <t>　　个人所得税</t>
  </si>
  <si>
    <t>　　资源税</t>
  </si>
  <si>
    <t>　　城市维护建设税</t>
  </si>
  <si>
    <t>　　房产税</t>
  </si>
  <si>
    <t>　　印花税</t>
  </si>
  <si>
    <t>　　城镇土地使用税</t>
  </si>
  <si>
    <t xml:space="preserve">  返还性收入</t>
  </si>
  <si>
    <t xml:space="preserve">    增值税和消费税税收返还收入</t>
  </si>
  <si>
    <t xml:space="preserve">    所得税基数返还收入</t>
  </si>
  <si>
    <t xml:space="preserve">    成品油价格和税费改革税收返还收入</t>
  </si>
  <si>
    <t xml:space="preserve">    其他税收返还收入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</si>
  <si>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</si>
  <si>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</si>
  <si>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</si>
  <si>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革命老区及民族和边境地区转移支付收入</t>
  </si>
  <si>
    <t xml:space="preserve">    县级基本财力保障机制奖补资金收入</t>
  </si>
  <si>
    <t xml:space="preserve">    结算补助收入</t>
  </si>
  <si>
    <t xml:space="preserve">    化解债务补助收入</t>
  </si>
  <si>
    <t xml:space="preserve">    资源枯竭型城市转移支付补助收入</t>
  </si>
  <si>
    <t xml:space="preserve">    企业事业单位划转补助收入</t>
  </si>
  <si>
    <t xml:space="preserve">    成品油价格和税费改革转移支付补助收入</t>
  </si>
  <si>
    <t xml:space="preserve">    基层公检法司转移支付收入</t>
  </si>
  <si>
    <t xml:space="preserve">    义务教育等转移支付收入</t>
  </si>
  <si>
    <t xml:space="preserve">    基本养老保险和低保等转移支付收入</t>
  </si>
  <si>
    <t xml:space="preserve">    新型农村合作医疗等转移支付收入</t>
  </si>
  <si>
    <t xml:space="preserve">    农村综合改革转移支付收入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</si>
  <si>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</si>
  <si>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</si>
  <si>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</si>
  <si>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其他一般性转移支付收入</t>
  </si>
  <si>
    <t xml:space="preserve">  专项转移支付收入</t>
  </si>
  <si>
    <t>省补助计划单列市收入</t>
  </si>
  <si>
    <t>接受其他地区援助收入</t>
  </si>
  <si>
    <t>债务(转贷)收入</t>
  </si>
  <si>
    <t>合计</t>
    <phoneticPr fontId="2" type="noConversion"/>
  </si>
  <si>
    <t>一般公共服务支出</t>
    <phoneticPr fontId="2" type="noConversion"/>
  </si>
  <si>
    <t>外交支出</t>
    <phoneticPr fontId="2" type="noConversion"/>
  </si>
  <si>
    <t>国防支出</t>
    <phoneticPr fontId="2" type="noConversion"/>
  </si>
  <si>
    <t>公共安全支出</t>
  </si>
  <si>
    <t>公共安全支出</t>
    <phoneticPr fontId="2" type="noConversion"/>
  </si>
  <si>
    <t>教育支出</t>
    <phoneticPr fontId="2" type="noConversion"/>
  </si>
  <si>
    <t>科学技术支出</t>
    <phoneticPr fontId="2" type="noConversion"/>
  </si>
  <si>
    <t>文化体育与传媒支出</t>
    <phoneticPr fontId="2" type="noConversion"/>
  </si>
  <si>
    <t>社会保障和就业支出</t>
    <phoneticPr fontId="2" type="noConversion"/>
  </si>
  <si>
    <t>医疗卫生与计划生育支出</t>
  </si>
  <si>
    <t>医疗卫生与计划生育支出</t>
    <phoneticPr fontId="2" type="noConversion"/>
  </si>
  <si>
    <t>节能环保支出</t>
  </si>
  <si>
    <t>节能环保支出</t>
    <phoneticPr fontId="2" type="noConversion"/>
  </si>
  <si>
    <t>城乡社区支出</t>
  </si>
  <si>
    <t>城乡社区支出</t>
    <phoneticPr fontId="2" type="noConversion"/>
  </si>
  <si>
    <t>农林水支出</t>
    <phoneticPr fontId="2" type="noConversion"/>
  </si>
  <si>
    <t>交通运输支出</t>
    <phoneticPr fontId="2" type="noConversion"/>
  </si>
  <si>
    <t>资源勘探信息等支出</t>
    <phoneticPr fontId="2" type="noConversion"/>
  </si>
  <si>
    <t>商业服务业等支出</t>
    <phoneticPr fontId="2" type="noConversion"/>
  </si>
  <si>
    <t>金融支出</t>
    <phoneticPr fontId="2" type="noConversion"/>
  </si>
  <si>
    <t>援助其他地区支出</t>
    <phoneticPr fontId="2" type="noConversion"/>
  </si>
  <si>
    <t>国土海洋气象等支出</t>
    <phoneticPr fontId="2" type="noConversion"/>
  </si>
  <si>
    <t>住房保障支出</t>
  </si>
  <si>
    <t>住房保障支出</t>
    <phoneticPr fontId="2" type="noConversion"/>
  </si>
  <si>
    <t>粮油物资储备支出</t>
    <phoneticPr fontId="2" type="noConversion"/>
  </si>
  <si>
    <t>预备费</t>
    <phoneticPr fontId="2" type="noConversion"/>
  </si>
  <si>
    <t>其他支出</t>
    <phoneticPr fontId="2" type="noConversion"/>
  </si>
  <si>
    <t>债务付息支出</t>
    <phoneticPr fontId="2" type="noConversion"/>
  </si>
  <si>
    <t>债务发行费用支出</t>
    <phoneticPr fontId="2" type="noConversion"/>
  </si>
  <si>
    <t>上解上级支出</t>
  </si>
  <si>
    <t xml:space="preserve">  一般性转移支付</t>
  </si>
  <si>
    <t xml:space="preserve">    体制上解支出</t>
  </si>
  <si>
    <t xml:space="preserve">    出口退税专项上解支出</t>
    <phoneticPr fontId="2" type="noConversion"/>
  </si>
  <si>
    <t xml:space="preserve">    成品油价格和税费改革专项上解支出</t>
    <phoneticPr fontId="2" type="noConversion"/>
  </si>
  <si>
    <t xml:space="preserve">  专项转移支付</t>
    <phoneticPr fontId="2" type="noConversion"/>
  </si>
  <si>
    <t xml:space="preserve">    专项上解支出</t>
    <phoneticPr fontId="2" type="noConversion"/>
  </si>
  <si>
    <t xml:space="preserve">计划单列市上解省支出 </t>
    <phoneticPr fontId="2" type="noConversion"/>
  </si>
  <si>
    <t>债务还本支出</t>
    <phoneticPr fontId="2" type="noConversion"/>
  </si>
  <si>
    <t>上级补助收入</t>
    <phoneticPr fontId="2" type="noConversion"/>
  </si>
  <si>
    <t xml:space="preserve">  政府办公厅(室)及相关机构事务</t>
  </si>
  <si>
    <t xml:space="preserve">    行政运行</t>
  </si>
  <si>
    <t xml:space="preserve">    一般行政管理事务</t>
  </si>
  <si>
    <t xml:space="preserve">    机关服务</t>
  </si>
  <si>
    <t xml:space="preserve">    专项服务</t>
  </si>
  <si>
    <t xml:space="preserve">    专项业务活动</t>
  </si>
  <si>
    <t xml:space="preserve">    政务公开审批</t>
  </si>
  <si>
    <t xml:space="preserve">    法制建设</t>
  </si>
  <si>
    <t xml:space="preserve">    信访事务</t>
  </si>
  <si>
    <t xml:space="preserve">    参事事务</t>
  </si>
  <si>
    <t xml:space="preserve">    事业运行</t>
  </si>
  <si>
    <t xml:space="preserve">    其他政府办公厅(室)及相关机构事务支出</t>
  </si>
  <si>
    <t xml:space="preserve">  财政事务</t>
  </si>
  <si>
    <t xml:space="preserve">    预算改革业务</t>
  </si>
  <si>
    <t xml:space="preserve">    财政国库业务</t>
  </si>
  <si>
    <t xml:space="preserve">    财政监察</t>
  </si>
  <si>
    <t xml:space="preserve">    信息化建设</t>
  </si>
  <si>
    <t xml:space="preserve">    财政委托业务支出</t>
  </si>
  <si>
    <t xml:space="preserve">    其他财政事务支出</t>
  </si>
  <si>
    <t xml:space="preserve">  纪检监察事务</t>
  </si>
  <si>
    <t xml:space="preserve">    大案要案查处</t>
  </si>
  <si>
    <t xml:space="preserve">    派驻派出机构</t>
  </si>
  <si>
    <t xml:space="preserve">    中央巡视</t>
  </si>
  <si>
    <t xml:space="preserve">    其他纪检监察事务支出</t>
  </si>
  <si>
    <t xml:space="preserve">  公安</t>
  </si>
  <si>
    <t xml:space="preserve">    治安管理</t>
  </si>
  <si>
    <t xml:space="preserve">    国内安全保卫</t>
  </si>
  <si>
    <t xml:space="preserve">    刑事侦查</t>
  </si>
  <si>
    <t xml:space="preserve">    经济犯罪侦查</t>
  </si>
  <si>
    <t xml:space="preserve">    出入境管理</t>
  </si>
  <si>
    <t xml:space="preserve">    行动技术管理</t>
  </si>
  <si>
    <t xml:space="preserve">    防范和处理邪教犯罪</t>
  </si>
  <si>
    <t xml:space="preserve">    禁毒管理</t>
  </si>
  <si>
    <t xml:space="preserve">    道路交通管理</t>
  </si>
  <si>
    <t xml:space="preserve">    网络侦控管理</t>
  </si>
  <si>
    <t xml:space="preserve">    反恐怖</t>
  </si>
  <si>
    <t xml:space="preserve">    居民身份证管理</t>
  </si>
  <si>
    <t xml:space="preserve">    网络运行及维护</t>
  </si>
  <si>
    <t xml:space="preserve">    拘押收教场所管理</t>
  </si>
  <si>
    <t xml:space="preserve">    警犬繁育及训养</t>
  </si>
  <si>
    <t xml:space="preserve">    其他公安支出</t>
  </si>
  <si>
    <t xml:space="preserve">  医疗保障</t>
  </si>
  <si>
    <t xml:space="preserve">    行政单位医疗</t>
  </si>
  <si>
    <t xml:space="preserve">    事业单位医疗</t>
  </si>
  <si>
    <t xml:space="preserve">    公务员医疗补助</t>
  </si>
  <si>
    <t xml:space="preserve">    优抚对象医疗补助</t>
  </si>
  <si>
    <t xml:space="preserve">    新型农村合作医疗</t>
  </si>
  <si>
    <t xml:space="preserve">    城镇居民基本医疗保险</t>
  </si>
  <si>
    <t xml:space="preserve">    城乡医疗救助</t>
  </si>
  <si>
    <t xml:space="preserve">    疾病应急救助</t>
  </si>
  <si>
    <t xml:space="preserve">    其他医疗保障支出</t>
  </si>
  <si>
    <t xml:space="preserve">  自然生态保护</t>
  </si>
  <si>
    <t xml:space="preserve">    生态保护</t>
  </si>
  <si>
    <t xml:space="preserve">    农村环境保护</t>
  </si>
  <si>
    <t xml:space="preserve">    自然保护区</t>
  </si>
  <si>
    <t xml:space="preserve">    生物及物种资源保护</t>
  </si>
  <si>
    <t xml:space="preserve">    其他自然生态保护支出</t>
  </si>
  <si>
    <t xml:space="preserve">  住房改革支出</t>
  </si>
  <si>
    <t xml:space="preserve">    住房公积金</t>
  </si>
  <si>
    <t xml:space="preserve">    提租补贴</t>
  </si>
  <si>
    <t xml:space="preserve">    购房补贴</t>
  </si>
  <si>
    <t>其他支出(类)</t>
  </si>
  <si>
    <t xml:space="preserve">  其他支出(款)</t>
  </si>
  <si>
    <t xml:space="preserve">    其他支出(项)</t>
  </si>
  <si>
    <t>合 计</t>
    <phoneticPr fontId="2" type="noConversion"/>
  </si>
  <si>
    <t>国有土地使用权出让收入</t>
  </si>
  <si>
    <t>一般公共决算本级基本支出表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</si>
</sst>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 "/>
    <numFmt numFmtId="177" formatCode="0_ "/>
    <numFmt numFmtId="178" formatCode="0.0"/>
    <numFmt numFmtId="179" formatCode="0_);[Red]\(0\)"/>
    <numFmt numFmtId="180" formatCode="0;_렀"/>
    <numFmt numFmtId="181" formatCode="0.00_ "/>
    <numFmt numFmtId="182" formatCode="0.00_);\(0.00\)"/>
    <numFmt numFmtId="183" formatCode="0.00_);[Red]\(0.00\)"/>
  </numFmts>
  <fonts count="36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Helv"/>
      <family val="2"/>
    </font>
    <font>
      <sz val="12"/>
      <name val="Times New Roman"/>
      <family val="1"/>
    </font>
    <font>
      <sz val="18"/>
      <name val="Times New Roman"/>
      <family val="1"/>
    </font>
    <font>
      <sz val="18"/>
      <name val="方正小标宋_GBK"/>
      <family val="4"/>
      <charset val="134"/>
    </font>
    <font>
      <sz val="9"/>
      <name val="宋体"/>
      <family val="3"/>
      <charset val="134"/>
    </font>
    <font>
      <sz val="12"/>
      <name val="方正仿宋_GBK"/>
      <family val="4"/>
      <charset val="134"/>
    </font>
    <font>
      <b/>
      <sz val="12"/>
      <name val="Times New Roman"/>
      <family val="1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7"/>
      <name val="Small Fonts"/>
      <family val="2"/>
    </font>
    <font>
      <sz val="10"/>
      <name val="MS Sans Serif"/>
      <family val="2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indexed="20"/>
      <name val="宋体"/>
      <family val="3"/>
      <charset val="134"/>
    </font>
    <font>
      <sz val="11"/>
      <name val="黑体"/>
      <family val="3"/>
      <charset val="134"/>
    </font>
    <font>
      <sz val="11"/>
      <name val="方正书宋_GBK"/>
      <family val="4"/>
      <charset val="134"/>
    </font>
    <font>
      <b/>
      <sz val="11"/>
      <name val="方正书宋_GBK"/>
      <family val="4"/>
      <charset val="134"/>
    </font>
    <font>
      <b/>
      <sz val="11"/>
      <name val="方正仿宋_GBK"/>
      <family val="4"/>
      <charset val="134"/>
    </font>
    <font>
      <sz val="11"/>
      <name val="方正仿宋_GBK"/>
      <family val="4"/>
      <charset val="134"/>
    </font>
    <font>
      <sz val="9"/>
      <name val="Times New Roman"/>
      <family val="1"/>
    </font>
    <font>
      <sz val="14"/>
      <name val="Times New Roman"/>
      <family val="1"/>
    </font>
    <font>
      <sz val="10.5"/>
      <name val="方正仿宋_GBK"/>
      <family val="4"/>
      <charset val="134"/>
    </font>
    <font>
      <sz val="9"/>
      <name val="方正仿宋_GBK"/>
      <family val="4"/>
      <charset val="134"/>
    </font>
    <font>
      <sz val="9"/>
      <name val="方正书宋_GBK"/>
      <family val="4"/>
      <charset val="134"/>
    </font>
    <font>
      <b/>
      <sz val="9"/>
      <name val="方正书宋_GBK"/>
      <family val="4"/>
      <charset val="134"/>
    </font>
    <font>
      <sz val="10.5"/>
      <name val="Times New Roman"/>
      <family val="1"/>
    </font>
    <font>
      <b/>
      <sz val="9"/>
      <name val="Times New Roman"/>
      <family val="1"/>
    </font>
    <font>
      <b/>
      <sz val="11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9">
    <xf numFmtId="0" fontId="0" fillId="0" borderId="0"/>
    <xf numFmtId="0" fontId="1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37" fontId="13" fillId="0" borderId="0"/>
    <xf numFmtId="0" fontId="14" fillId="0" borderId="0"/>
    <xf numFmtId="9" fontId="3" fillId="0" borderId="0" applyFont="0" applyFill="0" applyBorder="0" applyAlignment="0" applyProtection="0"/>
    <xf numFmtId="0" fontId="15" fillId="0" borderId="1">
      <alignment horizontal="distributed" vertical="center" wrapText="1"/>
    </xf>
    <xf numFmtId="0" fontId="14" fillId="0" borderId="0"/>
    <xf numFmtId="0" fontId="3" fillId="0" borderId="0" applyFont="0" applyFill="0" applyBorder="0" applyAlignment="0" applyProtection="0"/>
    <xf numFmtId="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" fontId="15" fillId="0" borderId="1">
      <alignment vertical="center"/>
      <protection locked="0"/>
    </xf>
    <xf numFmtId="0" fontId="16" fillId="0" borderId="0"/>
    <xf numFmtId="178" fontId="15" fillId="0" borderId="1">
      <alignment vertical="center"/>
      <protection locked="0"/>
    </xf>
    <xf numFmtId="0" fontId="3" fillId="0" borderId="0"/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7" fillId="0" borderId="0">
      <protection locked="0"/>
    </xf>
    <xf numFmtId="0" fontId="1" fillId="0" borderId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  <xf numFmtId="0" fontId="7" fillId="0" borderId="0">
      <protection locked="0"/>
    </xf>
  </cellStyleXfs>
  <cellXfs count="212">
    <xf numFmtId="0" fontId="0" fillId="0" borderId="0" xfId="0"/>
    <xf numFmtId="0" fontId="4" fillId="0" borderId="0" xfId="2" applyFont="1"/>
    <xf numFmtId="179" fontId="17" fillId="0" borderId="0" xfId="45" applyNumberFormat="1" applyFont="1" applyFill="1" applyAlignment="1">
      <alignment vertical="top"/>
      <protection locked="0"/>
    </xf>
    <xf numFmtId="0" fontId="17" fillId="0" borderId="0" xfId="45" applyFont="1" applyFill="1" applyAlignment="1">
      <alignment vertical="top"/>
      <protection locked="0"/>
    </xf>
    <xf numFmtId="49" fontId="17" fillId="0" borderId="0" xfId="45" applyNumberFormat="1" applyFont="1" applyFill="1" applyAlignment="1">
      <alignment horizontal="left" vertical="top"/>
      <protection locked="0"/>
    </xf>
    <xf numFmtId="179" fontId="17" fillId="0" borderId="1" xfId="45" applyNumberFormat="1" applyFont="1" applyFill="1" applyBorder="1" applyAlignment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 indent="1"/>
      <protection locked="0"/>
    </xf>
    <xf numFmtId="49" fontId="18" fillId="0" borderId="1" xfId="45" applyNumberFormat="1" applyFont="1" applyFill="1" applyBorder="1" applyAlignment="1">
      <alignment horizontal="left" vertical="center"/>
      <protection locked="0"/>
    </xf>
    <xf numFmtId="177" fontId="18" fillId="0" borderId="1" xfId="45" applyNumberFormat="1" applyFont="1" applyFill="1" applyBorder="1" applyAlignment="1">
      <alignment vertical="center"/>
      <protection locked="0"/>
    </xf>
    <xf numFmtId="179" fontId="18" fillId="0" borderId="1" xfId="45" applyNumberFormat="1" applyFont="1" applyFill="1" applyBorder="1" applyAlignment="1">
      <alignment vertical="center"/>
      <protection locked="0"/>
    </xf>
    <xf numFmtId="0" fontId="9" fillId="0" borderId="0" xfId="2" applyFont="1" applyAlignment="1">
      <alignment horizontal="center"/>
    </xf>
    <xf numFmtId="176" fontId="4" fillId="0" borderId="0" xfId="2" applyNumberFormat="1" applyFont="1" applyAlignment="1">
      <alignment horizontal="right" vertical="center"/>
    </xf>
    <xf numFmtId="0" fontId="18" fillId="0" borderId="0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7" fillId="0" borderId="1" xfId="2" applyFont="1" applyBorder="1" applyAlignment="1">
      <alignment horizontal="left" vertical="center" indent="1"/>
    </xf>
    <xf numFmtId="0" fontId="17" fillId="0" borderId="0" xfId="2" applyFont="1" applyBorder="1"/>
    <xf numFmtId="0" fontId="17" fillId="0" borderId="0" xfId="2" applyFont="1"/>
    <xf numFmtId="0" fontId="18" fillId="0" borderId="0" xfId="2" applyFont="1" applyBorder="1"/>
    <xf numFmtId="0" fontId="18" fillId="0" borderId="0" xfId="2" applyFont="1"/>
    <xf numFmtId="1" fontId="18" fillId="0" borderId="1" xfId="2" applyNumberFormat="1" applyFont="1" applyBorder="1" applyAlignment="1" applyProtection="1">
      <alignment horizontal="center" vertical="center" wrapText="1"/>
      <protection locked="0"/>
    </xf>
    <xf numFmtId="49" fontId="24" fillId="0" borderId="1" xfId="45" applyNumberFormat="1" applyFont="1" applyFill="1" applyBorder="1" applyAlignment="1">
      <alignment horizontal="left" vertical="center" indent="1"/>
      <protection locked="0"/>
    </xf>
    <xf numFmtId="49" fontId="22" fillId="0" borderId="1" xfId="45" applyNumberFormat="1" applyFont="1" applyFill="1" applyBorder="1" applyAlignment="1">
      <alignment horizontal="center" vertical="center"/>
      <protection locked="0"/>
    </xf>
    <xf numFmtId="0" fontId="22" fillId="0" borderId="1" xfId="45" applyFont="1" applyFill="1" applyBorder="1" applyAlignment="1">
      <alignment horizontal="center" vertical="center"/>
      <protection locked="0"/>
    </xf>
    <xf numFmtId="179" fontId="22" fillId="0" borderId="1" xfId="45" applyNumberFormat="1" applyFont="1" applyFill="1" applyBorder="1" applyAlignment="1">
      <alignment horizontal="center" vertical="center"/>
      <protection locked="0"/>
    </xf>
    <xf numFmtId="0" fontId="21" fillId="0" borderId="0" xfId="45" applyFont="1" applyFill="1" applyAlignment="1">
      <alignment vertical="top"/>
      <protection locked="0"/>
    </xf>
    <xf numFmtId="0" fontId="21" fillId="0" borderId="0" xfId="46" applyFont="1" applyFill="1" applyAlignment="1">
      <alignment vertical="center" wrapText="1"/>
    </xf>
    <xf numFmtId="179" fontId="21" fillId="0" borderId="0" xfId="45" applyNumberFormat="1" applyFont="1" applyFill="1" applyAlignment="1">
      <alignment vertical="top"/>
      <protection locked="0"/>
    </xf>
    <xf numFmtId="0" fontId="21" fillId="0" borderId="0" xfId="46" applyFont="1" applyFill="1" applyAlignment="1">
      <alignment horizontal="center" vertical="center" wrapText="1"/>
    </xf>
    <xf numFmtId="0" fontId="17" fillId="0" borderId="0" xfId="1" applyFont="1" applyBorder="1" applyAlignment="1">
      <alignment horizontal="left" vertical="center"/>
    </xf>
    <xf numFmtId="0" fontId="25" fillId="0" borderId="0" xfId="45" applyFont="1" applyFill="1" applyAlignment="1">
      <alignment vertical="top"/>
      <protection locked="0"/>
    </xf>
    <xf numFmtId="49" fontId="25" fillId="0" borderId="0" xfId="46" applyNumberFormat="1" applyFont="1" applyFill="1"/>
    <xf numFmtId="2" fontId="25" fillId="0" borderId="0" xfId="46" applyNumberFormat="1" applyFont="1" applyFill="1"/>
    <xf numFmtId="179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top"/>
      <protection locked="0"/>
    </xf>
    <xf numFmtId="49" fontId="18" fillId="0" borderId="1" xfId="45" applyNumberFormat="1" applyFont="1" applyFill="1" applyBorder="1" applyAlignment="1">
      <alignment horizontal="center" vertical="center"/>
      <protection locked="0"/>
    </xf>
    <xf numFmtId="0" fontId="18" fillId="0" borderId="1" xfId="45" applyFont="1" applyFill="1" applyBorder="1" applyAlignment="1">
      <alignment horizontal="center" vertical="center"/>
      <protection locked="0"/>
    </xf>
    <xf numFmtId="179" fontId="18" fillId="0" borderId="1" xfId="45" applyNumberFormat="1" applyFont="1" applyFill="1" applyBorder="1" applyAlignment="1">
      <alignment horizontal="center" vertical="center"/>
      <protection locked="0"/>
    </xf>
    <xf numFmtId="0" fontId="17" fillId="0" borderId="0" xfId="46" applyFont="1" applyFill="1" applyAlignment="1">
      <alignment vertical="center" wrapText="1"/>
    </xf>
    <xf numFmtId="0" fontId="17" fillId="0" borderId="0" xfId="46" applyFont="1" applyFill="1" applyAlignment="1">
      <alignment horizontal="center" vertical="center" wrapText="1"/>
    </xf>
    <xf numFmtId="0" fontId="18" fillId="0" borderId="1" xfId="45" applyFont="1" applyFill="1" applyBorder="1" applyAlignment="1">
      <alignment horizontal="left" vertical="center"/>
      <protection locked="0"/>
    </xf>
    <xf numFmtId="177" fontId="17" fillId="0" borderId="0" xfId="45" applyNumberFormat="1" applyFont="1" applyFill="1" applyAlignment="1">
      <alignment vertical="top"/>
      <protection locked="0"/>
    </xf>
    <xf numFmtId="181" fontId="17" fillId="0" borderId="0" xfId="45" applyNumberFormat="1" applyFont="1" applyFill="1" applyAlignment="1">
      <alignment vertical="top"/>
      <protection locked="0"/>
    </xf>
    <xf numFmtId="49" fontId="17" fillId="0" borderId="0" xfId="46" applyNumberFormat="1" applyFont="1" applyFill="1"/>
    <xf numFmtId="2" fontId="17" fillId="0" borderId="0" xfId="46" applyNumberFormat="1" applyFont="1" applyFill="1"/>
    <xf numFmtId="49" fontId="17" fillId="0" borderId="0" xfId="46" applyNumberFormat="1" applyFont="1" applyFill="1" applyAlignment="1" applyProtection="1">
      <alignment vertical="center"/>
      <protection locked="0"/>
    </xf>
    <xf numFmtId="2" fontId="17" fillId="0" borderId="0" xfId="46" applyNumberFormat="1" applyFont="1" applyFill="1" applyAlignment="1" applyProtection="1">
      <alignment vertical="center"/>
      <protection locked="0"/>
    </xf>
    <xf numFmtId="0" fontId="17" fillId="0" borderId="1" xfId="45" applyFont="1" applyFill="1" applyBorder="1" applyAlignment="1">
      <alignment horizontal="left" vertical="center" indent="2"/>
      <protection locked="0"/>
    </xf>
    <xf numFmtId="180" fontId="17" fillId="0" borderId="0" xfId="45" applyNumberFormat="1" applyFont="1" applyFill="1" applyAlignment="1">
      <alignment vertical="top"/>
      <protection locked="0"/>
    </xf>
    <xf numFmtId="177" fontId="25" fillId="0" borderId="0" xfId="45" applyNumberFormat="1" applyFont="1" applyFill="1" applyAlignment="1">
      <alignment vertical="top"/>
      <protection locked="0"/>
    </xf>
    <xf numFmtId="49" fontId="25" fillId="0" borderId="0" xfId="46" applyNumberFormat="1" applyFont="1" applyFill="1" applyAlignment="1" applyProtection="1">
      <alignment vertical="center"/>
      <protection locked="0"/>
    </xf>
    <xf numFmtId="2" fontId="25" fillId="0" borderId="0" xfId="46" applyNumberFormat="1" applyFont="1" applyFill="1" applyAlignment="1" applyProtection="1">
      <alignment vertical="center"/>
      <protection locked="0"/>
    </xf>
    <xf numFmtId="49" fontId="17" fillId="0" borderId="1" xfId="45" applyNumberFormat="1" applyFont="1" applyFill="1" applyBorder="1" applyAlignment="1">
      <alignment horizontal="left" vertical="center"/>
      <protection locked="0"/>
    </xf>
    <xf numFmtId="49" fontId="18" fillId="0" borderId="0" xfId="2" applyNumberFormat="1" applyFont="1" applyBorder="1" applyAlignment="1">
      <alignment horizontal="left" vertical="center"/>
    </xf>
    <xf numFmtId="49" fontId="18" fillId="0" borderId="0" xfId="2" applyNumberFormat="1" applyFont="1" applyAlignment="1">
      <alignment horizontal="left" vertical="center"/>
    </xf>
    <xf numFmtId="49" fontId="17" fillId="0" borderId="1" xfId="2" applyNumberFormat="1" applyFont="1" applyBorder="1" applyAlignment="1">
      <alignment horizontal="left" vertical="center" indent="1"/>
    </xf>
    <xf numFmtId="49" fontId="17" fillId="0" borderId="0" xfId="2" applyNumberFormat="1" applyFont="1" applyBorder="1" applyAlignment="1">
      <alignment horizontal="left" indent="1"/>
    </xf>
    <xf numFmtId="49" fontId="17" fillId="0" borderId="0" xfId="2" applyNumberFormat="1" applyFont="1" applyAlignment="1">
      <alignment horizontal="left" indent="1"/>
    </xf>
    <xf numFmtId="49" fontId="17" fillId="0" borderId="0" xfId="46" applyNumberFormat="1" applyFont="1" applyFill="1" applyAlignment="1">
      <alignment horizontal="left"/>
    </xf>
    <xf numFmtId="49" fontId="17" fillId="0" borderId="0" xfId="46" applyNumberFormat="1" applyFont="1" applyFill="1" applyAlignment="1" applyProtection="1">
      <alignment horizontal="left" vertical="center"/>
      <protection locked="0"/>
    </xf>
    <xf numFmtId="49" fontId="17" fillId="0" borderId="0" xfId="45" applyNumberFormat="1" applyFont="1" applyFill="1" applyAlignment="1">
      <alignment horizontal="left" vertical="top" indent="1"/>
      <protection locked="0"/>
    </xf>
    <xf numFmtId="49" fontId="17" fillId="0" borderId="0" xfId="46" applyNumberFormat="1" applyFont="1" applyFill="1" applyAlignment="1">
      <alignment horizontal="left" indent="1"/>
    </xf>
    <xf numFmtId="49" fontId="17" fillId="0" borderId="0" xfId="46" applyNumberFormat="1" applyFont="1" applyFill="1" applyAlignment="1" applyProtection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center" indent="2"/>
      <protection locked="0"/>
    </xf>
    <xf numFmtId="49" fontId="17" fillId="0" borderId="0" xfId="45" applyNumberFormat="1" applyFont="1" applyFill="1" applyAlignment="1">
      <alignment horizontal="left" vertical="top" indent="2"/>
      <protection locked="0"/>
    </xf>
    <xf numFmtId="49" fontId="17" fillId="0" borderId="0" xfId="46" applyNumberFormat="1" applyFont="1" applyFill="1" applyAlignment="1">
      <alignment horizontal="left" indent="2"/>
    </xf>
    <xf numFmtId="49" fontId="17" fillId="0" borderId="0" xfId="46" applyNumberFormat="1" applyFont="1" applyFill="1" applyAlignment="1" applyProtection="1">
      <alignment horizontal="left" vertical="center" indent="2"/>
      <protection locked="0"/>
    </xf>
    <xf numFmtId="49" fontId="24" fillId="0" borderId="1" xfId="45" applyNumberFormat="1" applyFont="1" applyFill="1" applyBorder="1" applyAlignment="1">
      <alignment horizontal="left" vertical="center" indent="2"/>
      <protection locked="0"/>
    </xf>
    <xf numFmtId="0" fontId="4" fillId="0" borderId="0" xfId="46" applyFont="1" applyFill="1" applyAlignment="1">
      <alignment vertical="center"/>
    </xf>
    <xf numFmtId="179" fontId="17" fillId="0" borderId="0" xfId="46" applyNumberFormat="1" applyFont="1" applyFill="1" applyAlignment="1">
      <alignment horizontal="right" vertical="center"/>
    </xf>
    <xf numFmtId="179" fontId="4" fillId="0" borderId="0" xfId="46" applyNumberFormat="1" applyFont="1" applyFill="1" applyAlignment="1">
      <alignment vertical="center"/>
    </xf>
    <xf numFmtId="0" fontId="17" fillId="0" borderId="0" xfId="46" applyFont="1" applyFill="1" applyAlignment="1">
      <alignment vertical="center"/>
    </xf>
    <xf numFmtId="0" fontId="22" fillId="0" borderId="1" xfId="46" applyFont="1" applyFill="1" applyBorder="1" applyAlignment="1">
      <alignment horizontal="center" vertical="center"/>
    </xf>
    <xf numFmtId="179" fontId="22" fillId="0" borderId="1" xfId="46" applyNumberFormat="1" applyFont="1" applyFill="1" applyBorder="1" applyAlignment="1">
      <alignment horizontal="center" vertical="center"/>
    </xf>
    <xf numFmtId="0" fontId="22" fillId="0" borderId="0" xfId="46" applyFont="1" applyFill="1" applyAlignment="1">
      <alignment vertical="center"/>
    </xf>
    <xf numFmtId="0" fontId="18" fillId="0" borderId="1" xfId="46" applyFont="1" applyFill="1" applyBorder="1" applyAlignment="1">
      <alignment horizontal="left" vertical="center"/>
    </xf>
    <xf numFmtId="0" fontId="18" fillId="0" borderId="1" xfId="46" applyFont="1" applyFill="1" applyBorder="1" applyAlignment="1">
      <alignment vertical="center"/>
    </xf>
    <xf numFmtId="179" fontId="18" fillId="0" borderId="1" xfId="46" applyNumberFormat="1" applyFont="1" applyFill="1" applyBorder="1" applyAlignment="1">
      <alignment horizontal="right" vertical="center"/>
    </xf>
    <xf numFmtId="0" fontId="18" fillId="0" borderId="0" xfId="46" applyFont="1" applyFill="1" applyAlignment="1">
      <alignment vertical="center"/>
    </xf>
    <xf numFmtId="0" fontId="17" fillId="0" borderId="1" xfId="46" applyFont="1" applyFill="1" applyBorder="1" applyAlignment="1">
      <alignment horizontal="center" vertical="center"/>
    </xf>
    <xf numFmtId="0" fontId="17" fillId="0" borderId="1" xfId="46" applyFont="1" applyFill="1" applyBorder="1" applyAlignment="1">
      <alignment vertical="center"/>
    </xf>
    <xf numFmtId="179" fontId="17" fillId="0" borderId="1" xfId="46" applyNumberFormat="1" applyFont="1" applyFill="1" applyBorder="1" applyAlignment="1">
      <alignment vertical="center"/>
    </xf>
    <xf numFmtId="179" fontId="17" fillId="0" borderId="0" xfId="46" applyNumberFormat="1" applyFont="1" applyFill="1" applyAlignment="1">
      <alignment vertical="center"/>
    </xf>
    <xf numFmtId="0" fontId="18" fillId="0" borderId="1" xfId="46" applyFont="1" applyFill="1" applyBorder="1" applyAlignment="1">
      <alignment horizontal="center" vertical="center"/>
    </xf>
    <xf numFmtId="49" fontId="18" fillId="0" borderId="1" xfId="46" applyNumberFormat="1" applyFont="1" applyFill="1" applyBorder="1" applyAlignment="1">
      <alignment horizontal="left" vertical="center"/>
    </xf>
    <xf numFmtId="49" fontId="18" fillId="0" borderId="0" xfId="46" applyNumberFormat="1" applyFont="1" applyFill="1" applyAlignment="1">
      <alignment horizontal="left" vertical="center"/>
    </xf>
    <xf numFmtId="49" fontId="17" fillId="0" borderId="1" xfId="46" applyNumberFormat="1" applyFont="1" applyFill="1" applyBorder="1" applyAlignment="1">
      <alignment horizontal="left" vertical="center" indent="1"/>
    </xf>
    <xf numFmtId="49" fontId="17" fillId="0" borderId="0" xfId="46" applyNumberFormat="1" applyFont="1" applyFill="1" applyAlignment="1">
      <alignment horizontal="left" vertical="center" indent="1"/>
    </xf>
    <xf numFmtId="179" fontId="18" fillId="0" borderId="1" xfId="46" applyNumberFormat="1" applyFont="1" applyFill="1" applyBorder="1" applyAlignment="1">
      <alignment horizontal="center" vertical="center"/>
    </xf>
    <xf numFmtId="0" fontId="26" fillId="0" borderId="0" xfId="1" applyFont="1" applyBorder="1" applyAlignment="1">
      <alignment horizontal="left" vertical="center"/>
    </xf>
    <xf numFmtId="49" fontId="24" fillId="0" borderId="1" xfId="46" applyNumberFormat="1" applyFont="1" applyFill="1" applyBorder="1" applyAlignment="1">
      <alignment horizontal="left" vertical="center" indent="1"/>
    </xf>
    <xf numFmtId="0" fontId="18" fillId="0" borderId="1" xfId="45" applyFont="1" applyFill="1" applyBorder="1" applyAlignment="1">
      <alignment horizontal="left" vertical="center" wrapText="1" indent="1"/>
      <protection locked="0"/>
    </xf>
    <xf numFmtId="49" fontId="18" fillId="0" borderId="1" xfId="45" applyNumberFormat="1" applyFont="1" applyFill="1" applyBorder="1" applyAlignment="1">
      <alignment horizontal="left" vertical="center" indent="1"/>
      <protection locked="0"/>
    </xf>
    <xf numFmtId="49" fontId="24" fillId="0" borderId="1" xfId="45" applyNumberFormat="1" applyFont="1" applyFill="1" applyBorder="1" applyAlignment="1">
      <alignment horizontal="left" vertical="center" wrapText="1" indent="1"/>
      <protection locked="0"/>
    </xf>
    <xf numFmtId="49" fontId="17" fillId="0" borderId="1" xfId="45" applyNumberFormat="1" applyFont="1" applyFill="1" applyBorder="1" applyAlignment="1">
      <alignment horizontal="left" vertical="center" wrapText="1" indent="1"/>
      <protection locked="0"/>
    </xf>
    <xf numFmtId="179" fontId="31" fillId="0" borderId="0" xfId="45" applyNumberFormat="1" applyFont="1" applyFill="1" applyAlignment="1">
      <alignment horizontal="right" vertical="top"/>
      <protection locked="0"/>
    </xf>
    <xf numFmtId="0" fontId="18" fillId="0" borderId="0" xfId="45" applyFont="1" applyFill="1" applyAlignment="1">
      <alignment vertical="top"/>
      <protection locked="0"/>
    </xf>
    <xf numFmtId="0" fontId="32" fillId="0" borderId="0" xfId="45" applyFont="1" applyFill="1" applyAlignment="1">
      <alignment vertical="top"/>
      <protection locked="0"/>
    </xf>
    <xf numFmtId="0" fontId="32" fillId="0" borderId="0" xfId="46" applyFont="1" applyFill="1" applyAlignment="1">
      <alignment vertical="center" wrapText="1"/>
    </xf>
    <xf numFmtId="179" fontId="32" fillId="0" borderId="0" xfId="45" applyNumberFormat="1" applyFont="1" applyFill="1" applyAlignment="1">
      <alignment vertical="top"/>
      <protection locked="0"/>
    </xf>
    <xf numFmtId="0" fontId="32" fillId="0" borderId="0" xfId="46" applyFont="1" applyFill="1" applyAlignment="1">
      <alignment horizontal="center" vertical="center" wrapText="1"/>
    </xf>
    <xf numFmtId="49" fontId="17" fillId="0" borderId="1" xfId="45" applyNumberFormat="1" applyFont="1" applyFill="1" applyBorder="1" applyAlignment="1">
      <alignment horizontal="center" vertical="center"/>
      <protection locked="0"/>
    </xf>
    <xf numFmtId="181" fontId="25" fillId="0" borderId="0" xfId="45" applyNumberFormat="1" applyFont="1" applyFill="1" applyAlignment="1">
      <alignment vertical="top"/>
      <protection locked="0"/>
    </xf>
    <xf numFmtId="0" fontId="25" fillId="0" borderId="0" xfId="46" applyFont="1" applyFill="1" applyAlignment="1">
      <alignment vertical="center" wrapText="1"/>
    </xf>
    <xf numFmtId="0" fontId="25" fillId="0" borderId="0" xfId="46" applyFont="1" applyFill="1" applyAlignment="1">
      <alignment horizontal="center" vertical="center" wrapText="1"/>
    </xf>
    <xf numFmtId="177" fontId="17" fillId="0" borderId="1" xfId="45" applyNumberFormat="1" applyFont="1" applyFill="1" applyBorder="1" applyAlignment="1">
      <alignment vertical="center"/>
      <protection locked="0"/>
    </xf>
    <xf numFmtId="179" fontId="17" fillId="0" borderId="1" xfId="45" applyNumberFormat="1" applyFont="1" applyFill="1" applyBorder="1" applyAlignment="1">
      <alignment horizontal="left" vertical="center" indent="1"/>
      <protection locked="0"/>
    </xf>
    <xf numFmtId="177" fontId="17" fillId="0" borderId="0" xfId="45" applyNumberFormat="1" applyFont="1" applyFill="1" applyAlignment="1">
      <alignment horizontal="left" vertical="top" indent="1"/>
      <protection locked="0"/>
    </xf>
    <xf numFmtId="0" fontId="17" fillId="0" borderId="0" xfId="45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>
      <alignment horizontal="left" indent="1"/>
    </xf>
    <xf numFmtId="179" fontId="17" fillId="0" borderId="0" xfId="45" applyNumberFormat="1" applyFont="1" applyFill="1" applyAlignment="1">
      <alignment horizontal="left" vertical="top" indent="1"/>
      <protection locked="0"/>
    </xf>
    <xf numFmtId="2" fontId="17" fillId="0" borderId="0" xfId="46" applyNumberFormat="1" applyFont="1" applyFill="1" applyAlignment="1" applyProtection="1">
      <alignment horizontal="left" vertical="center" indent="1"/>
      <protection locked="0"/>
    </xf>
    <xf numFmtId="179" fontId="17" fillId="0" borderId="1" xfId="45" applyNumberFormat="1" applyFont="1" applyFill="1" applyBorder="1" applyAlignment="1">
      <alignment horizontal="left" vertical="center" indent="2"/>
      <protection locked="0"/>
    </xf>
    <xf numFmtId="177" fontId="17" fillId="0" borderId="0" xfId="45" applyNumberFormat="1" applyFont="1" applyFill="1" applyAlignment="1">
      <alignment horizontal="left" vertical="top" indent="2"/>
      <protection locked="0"/>
    </xf>
    <xf numFmtId="0" fontId="17" fillId="0" borderId="0" xfId="45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>
      <alignment horizontal="left" indent="2"/>
    </xf>
    <xf numFmtId="179" fontId="17" fillId="0" borderId="0" xfId="45" applyNumberFormat="1" applyFont="1" applyFill="1" applyAlignment="1">
      <alignment horizontal="left" vertical="top" indent="2"/>
      <protection locked="0"/>
    </xf>
    <xf numFmtId="2" fontId="17" fillId="0" borderId="0" xfId="46" applyNumberFormat="1" applyFont="1" applyFill="1" applyAlignment="1" applyProtection="1">
      <alignment horizontal="left" vertical="center" indent="2"/>
      <protection locked="0"/>
    </xf>
    <xf numFmtId="49" fontId="18" fillId="0" borderId="1" xfId="46" applyNumberFormat="1" applyFont="1" applyFill="1" applyBorder="1" applyAlignment="1">
      <alignment horizontal="left" vertical="center" indent="1"/>
    </xf>
    <xf numFmtId="49" fontId="18" fillId="0" borderId="0" xfId="46" applyNumberFormat="1" applyFont="1" applyFill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 indent="2"/>
    </xf>
    <xf numFmtId="179" fontId="17" fillId="0" borderId="1" xfId="46" applyNumberFormat="1" applyFont="1" applyFill="1" applyBorder="1" applyAlignment="1">
      <alignment horizontal="left" vertical="center" indent="2"/>
    </xf>
    <xf numFmtId="0" fontId="17" fillId="0" borderId="0" xfId="46" applyFont="1" applyFill="1" applyAlignment="1">
      <alignment horizontal="left" vertical="center" indent="2"/>
    </xf>
    <xf numFmtId="179" fontId="17" fillId="0" borderId="0" xfId="46" applyNumberFormat="1" applyFont="1" applyFill="1" applyAlignment="1">
      <alignment horizontal="left" vertical="center" indent="2"/>
    </xf>
    <xf numFmtId="49" fontId="25" fillId="0" borderId="0" xfId="45" applyNumberFormat="1" applyFont="1" applyFill="1" applyAlignment="1">
      <alignment horizontal="left" vertical="top" indent="1"/>
      <protection locked="0"/>
    </xf>
    <xf numFmtId="49" fontId="25" fillId="0" borderId="0" xfId="46" applyNumberFormat="1" applyFont="1" applyFill="1" applyAlignment="1">
      <alignment horizontal="left" indent="1"/>
    </xf>
    <xf numFmtId="49" fontId="25" fillId="0" borderId="0" xfId="46" applyNumberFormat="1" applyFont="1" applyFill="1" applyAlignment="1" applyProtection="1">
      <alignment horizontal="left" vertical="center" indent="1"/>
      <protection locked="0"/>
    </xf>
    <xf numFmtId="49" fontId="25" fillId="0" borderId="0" xfId="45" applyNumberFormat="1" applyFont="1" applyFill="1" applyAlignment="1">
      <alignment horizontal="left" vertical="top" indent="2"/>
      <protection locked="0"/>
    </xf>
    <xf numFmtId="49" fontId="25" fillId="0" borderId="0" xfId="46" applyNumberFormat="1" applyFont="1" applyFill="1" applyAlignment="1">
      <alignment horizontal="left" indent="2"/>
    </xf>
    <xf numFmtId="49" fontId="25" fillId="0" borderId="0" xfId="46" applyNumberFormat="1" applyFont="1" applyFill="1" applyAlignment="1" applyProtection="1">
      <alignment horizontal="left" vertical="center" indent="2"/>
      <protection locked="0"/>
    </xf>
    <xf numFmtId="180" fontId="25" fillId="0" borderId="0" xfId="45" applyNumberFormat="1" applyFont="1" applyFill="1" applyAlignment="1">
      <alignment vertical="top"/>
      <protection locked="0"/>
    </xf>
    <xf numFmtId="179" fontId="17" fillId="0" borderId="0" xfId="45" applyNumberFormat="1" applyFont="1" applyFill="1" applyAlignment="1">
      <alignment horizontal="right" vertical="center"/>
      <protection locked="0"/>
    </xf>
    <xf numFmtId="49" fontId="23" fillId="0" borderId="1" xfId="46" applyNumberFormat="1" applyFont="1" applyFill="1" applyBorder="1" applyAlignment="1">
      <alignment horizontal="left" vertical="center" indent="1"/>
    </xf>
    <xf numFmtId="0" fontId="24" fillId="0" borderId="1" xfId="46" applyFont="1" applyFill="1" applyBorder="1" applyAlignment="1">
      <alignment horizontal="left" vertical="center" indent="2"/>
    </xf>
    <xf numFmtId="49" fontId="23" fillId="0" borderId="1" xfId="45" applyNumberFormat="1" applyFont="1" applyFill="1" applyBorder="1" applyAlignment="1">
      <alignment horizontal="left" vertical="center" indent="1"/>
      <protection locked="0"/>
    </xf>
    <xf numFmtId="1" fontId="22" fillId="0" borderId="1" xfId="2" applyNumberFormat="1" applyFont="1" applyBorder="1" applyAlignment="1" applyProtection="1">
      <alignment horizontal="center" vertical="center" wrapText="1"/>
      <protection locked="0"/>
    </xf>
    <xf numFmtId="0" fontId="22" fillId="0" borderId="1" xfId="2" applyFont="1" applyBorder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26" fillId="0" borderId="0" xfId="1" applyFont="1" applyBorder="1" applyAlignment="1">
      <alignment horizontal="left" vertical="center" wrapText="1"/>
    </xf>
    <xf numFmtId="0" fontId="4" fillId="0" borderId="0" xfId="2" applyFont="1" applyAlignment="1">
      <alignment wrapText="1"/>
    </xf>
    <xf numFmtId="49" fontId="6" fillId="0" borderId="0" xfId="2" applyNumberFormat="1" applyFont="1" applyAlignment="1">
      <alignment horizontal="centerContinuous" vertical="center" wrapText="1"/>
    </xf>
    <xf numFmtId="49" fontId="5" fillId="0" borderId="0" xfId="2" applyNumberFormat="1" applyFont="1" applyAlignment="1">
      <alignment horizontal="centerContinuous" vertical="center" wrapText="1"/>
    </xf>
    <xf numFmtId="0" fontId="18" fillId="0" borderId="0" xfId="2" applyFont="1" applyAlignment="1">
      <alignment horizontal="center" wrapText="1"/>
    </xf>
    <xf numFmtId="0" fontId="17" fillId="0" borderId="0" xfId="2" applyFont="1" applyAlignment="1">
      <alignment wrapText="1"/>
    </xf>
    <xf numFmtId="0" fontId="22" fillId="0" borderId="1" xfId="2" applyFont="1" applyBorder="1" applyAlignment="1">
      <alignment horizontal="center" vertical="center" wrapText="1"/>
    </xf>
    <xf numFmtId="0" fontId="22" fillId="0" borderId="0" xfId="2" applyFont="1" applyBorder="1" applyAlignment="1">
      <alignment horizontal="center" vertical="center" wrapText="1"/>
    </xf>
    <xf numFmtId="0" fontId="22" fillId="0" borderId="0" xfId="2" applyFont="1" applyAlignment="1">
      <alignment horizontal="center" vertical="center" wrapText="1"/>
    </xf>
    <xf numFmtId="177" fontId="17" fillId="0" borderId="1" xfId="2" applyNumberFormat="1" applyFont="1" applyFill="1" applyBorder="1" applyAlignment="1">
      <alignment horizontal="right" vertical="center" wrapText="1"/>
    </xf>
    <xf numFmtId="0" fontId="18" fillId="0" borderId="0" xfId="2" applyFont="1" applyBorder="1" applyAlignment="1">
      <alignment horizontal="center" vertical="center" wrapText="1"/>
    </xf>
    <xf numFmtId="0" fontId="18" fillId="0" borderId="0" xfId="2" applyFont="1" applyAlignment="1">
      <alignment horizontal="center" vertical="center" wrapText="1"/>
    </xf>
    <xf numFmtId="0" fontId="17" fillId="0" borderId="0" xfId="2" applyFont="1" applyBorder="1" applyAlignment="1">
      <alignment wrapText="1"/>
    </xf>
    <xf numFmtId="0" fontId="18" fillId="0" borderId="1" xfId="2" applyFont="1" applyBorder="1" applyAlignment="1">
      <alignment horizontal="center" vertical="center" wrapText="1"/>
    </xf>
    <xf numFmtId="177" fontId="17" fillId="0" borderId="1" xfId="2" applyNumberFormat="1" applyFont="1" applyBorder="1" applyAlignment="1">
      <alignment horizontal="right" vertical="center" wrapText="1"/>
    </xf>
    <xf numFmtId="0" fontId="18" fillId="0" borderId="0" xfId="2" applyFont="1" applyBorder="1" applyAlignment="1">
      <alignment wrapText="1"/>
    </xf>
    <xf numFmtId="0" fontId="18" fillId="0" borderId="0" xfId="2" applyFont="1" applyAlignment="1">
      <alignment wrapText="1"/>
    </xf>
    <xf numFmtId="49" fontId="23" fillId="0" borderId="1" xfId="45" applyNumberFormat="1" applyFont="1" applyFill="1" applyBorder="1" applyAlignment="1">
      <alignment horizontal="left" vertical="center"/>
      <protection locked="0"/>
    </xf>
    <xf numFmtId="49" fontId="23" fillId="0" borderId="1" xfId="45" applyNumberFormat="1" applyFont="1" applyFill="1" applyBorder="1" applyAlignment="1">
      <alignment horizontal="left" vertical="center" wrapText="1" indent="1"/>
      <protection locked="0"/>
    </xf>
    <xf numFmtId="49" fontId="23" fillId="0" borderId="1" xfId="2" applyNumberFormat="1" applyFont="1" applyBorder="1" applyAlignment="1">
      <alignment horizontal="left" vertical="center"/>
    </xf>
    <xf numFmtId="49" fontId="33" fillId="0" borderId="1" xfId="2" applyNumberFormat="1" applyFont="1" applyFill="1" applyBorder="1" applyAlignment="1">
      <alignment horizontal="left" vertical="center"/>
    </xf>
    <xf numFmtId="49" fontId="24" fillId="0" borderId="1" xfId="2" applyNumberFormat="1" applyFont="1" applyFill="1" applyBorder="1" applyAlignment="1">
      <alignment horizontal="left" vertical="center" indent="1"/>
    </xf>
    <xf numFmtId="0" fontId="17" fillId="0" borderId="1" xfId="46" applyFont="1" applyFill="1" applyBorder="1" applyAlignment="1">
      <alignment horizontal="left" vertical="center"/>
    </xf>
    <xf numFmtId="49" fontId="24" fillId="0" borderId="1" xfId="46" applyNumberFormat="1" applyFont="1" applyFill="1" applyBorder="1" applyAlignment="1">
      <alignment horizontal="left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7" fillId="0" borderId="0" xfId="1" applyFont="1" applyBorder="1" applyAlignment="1">
      <alignment horizontal="left" vertical="center" wrapText="1"/>
    </xf>
    <xf numFmtId="0" fontId="34" fillId="0" borderId="0" xfId="0" applyFont="1" applyAlignment="1">
      <alignment vertical="center"/>
    </xf>
    <xf numFmtId="0" fontId="4" fillId="0" borderId="1" xfId="46" applyFont="1" applyFill="1" applyBorder="1" applyAlignment="1">
      <alignment vertical="center"/>
    </xf>
    <xf numFmtId="182" fontId="18" fillId="0" borderId="1" xfId="46" applyNumberFormat="1" applyFont="1" applyFill="1" applyBorder="1" applyAlignment="1">
      <alignment horizontal="center" vertical="center"/>
    </xf>
    <xf numFmtId="49" fontId="17" fillId="0" borderId="1" xfId="46" applyNumberFormat="1" applyFont="1" applyFill="1" applyBorder="1" applyAlignment="1">
      <alignment horizontal="center" vertical="center"/>
    </xf>
    <xf numFmtId="179" fontId="17" fillId="0" borderId="1" xfId="46" applyNumberFormat="1" applyFont="1" applyFill="1" applyBorder="1" applyAlignment="1">
      <alignment horizontal="center" vertical="center"/>
    </xf>
    <xf numFmtId="183" fontId="18" fillId="0" borderId="1" xfId="46" applyNumberFormat="1" applyFont="1" applyFill="1" applyBorder="1" applyAlignment="1">
      <alignment horizontal="center" vertical="center"/>
    </xf>
    <xf numFmtId="183" fontId="17" fillId="0" borderId="1" xfId="46" applyNumberFormat="1" applyFont="1" applyFill="1" applyBorder="1" applyAlignment="1">
      <alignment horizontal="center" vertical="center"/>
    </xf>
    <xf numFmtId="182" fontId="17" fillId="0" borderId="1" xfId="46" applyNumberFormat="1" applyFont="1" applyFill="1" applyBorder="1" applyAlignment="1">
      <alignment horizontal="center" vertical="center"/>
    </xf>
    <xf numFmtId="0" fontId="35" fillId="0" borderId="1" xfId="2" applyFont="1" applyBorder="1" applyAlignment="1">
      <alignment horizontal="center"/>
    </xf>
    <xf numFmtId="49" fontId="33" fillId="0" borderId="1" xfId="2" applyNumberFormat="1" applyFont="1" applyBorder="1" applyAlignment="1">
      <alignment vertical="center"/>
    </xf>
    <xf numFmtId="182" fontId="18" fillId="0" borderId="1" xfId="2" applyNumberFormat="1" applyFont="1" applyFill="1" applyBorder="1" applyAlignment="1">
      <alignment horizontal="center" vertical="center"/>
    </xf>
    <xf numFmtId="182" fontId="17" fillId="0" borderId="1" xfId="2" applyNumberFormat="1" applyFont="1" applyFill="1" applyBorder="1" applyAlignment="1">
      <alignment horizontal="center" vertical="center"/>
    </xf>
    <xf numFmtId="182" fontId="18" fillId="0" borderId="1" xfId="2" applyNumberFormat="1" applyFont="1" applyBorder="1" applyAlignment="1">
      <alignment horizontal="center" vertical="center"/>
    </xf>
    <xf numFmtId="182" fontId="4" fillId="0" borderId="1" xfId="2" applyNumberFormat="1" applyFont="1" applyBorder="1" applyAlignment="1">
      <alignment horizontal="center"/>
    </xf>
    <xf numFmtId="49" fontId="24" fillId="0" borderId="2" xfId="45" applyNumberFormat="1" applyFont="1" applyFill="1" applyBorder="1" applyAlignment="1">
      <alignment horizontal="left" vertical="center" indent="1"/>
      <protection locked="0"/>
    </xf>
    <xf numFmtId="49" fontId="17" fillId="0" borderId="1" xfId="45" applyNumberFormat="1" applyFont="1" applyFill="1" applyBorder="1" applyAlignment="1">
      <alignment horizontal="left" vertical="top"/>
      <protection locked="0"/>
    </xf>
    <xf numFmtId="49" fontId="33" fillId="0" borderId="1" xfId="45" applyNumberFormat="1" applyFont="1" applyFill="1" applyBorder="1" applyAlignment="1">
      <alignment horizontal="center" vertical="top"/>
      <protection locked="0"/>
    </xf>
    <xf numFmtId="182" fontId="17" fillId="0" borderId="1" xfId="45" applyNumberFormat="1" applyFont="1" applyFill="1" applyBorder="1" applyAlignment="1">
      <alignment horizontal="left" vertical="center" indent="1"/>
      <protection locked="0"/>
    </xf>
    <xf numFmtId="182" fontId="17" fillId="0" borderId="1" xfId="45" applyNumberFormat="1" applyFont="1" applyFill="1" applyBorder="1" applyAlignment="1">
      <alignment horizontal="left" vertical="center" indent="2"/>
      <protection locked="0"/>
    </xf>
    <xf numFmtId="182" fontId="17" fillId="0" borderId="1" xfId="45" applyNumberFormat="1" applyFont="1" applyFill="1" applyBorder="1" applyAlignment="1">
      <alignment vertical="center"/>
      <protection locked="0"/>
    </xf>
    <xf numFmtId="182" fontId="18" fillId="0" borderId="1" xfId="45" applyNumberFormat="1" applyFont="1" applyFill="1" applyBorder="1" applyAlignment="1">
      <alignment vertical="center"/>
      <protection locked="0"/>
    </xf>
    <xf numFmtId="182" fontId="17" fillId="0" borderId="1" xfId="45" applyNumberFormat="1" applyFont="1" applyFill="1" applyBorder="1" applyAlignment="1">
      <alignment horizontal="left" vertical="center"/>
      <protection locked="0"/>
    </xf>
    <xf numFmtId="182" fontId="17" fillId="0" borderId="1" xfId="45" applyNumberFormat="1" applyFont="1" applyFill="1" applyBorder="1" applyAlignment="1">
      <alignment horizontal="center" vertical="center"/>
      <protection locked="0"/>
    </xf>
    <xf numFmtId="182" fontId="18" fillId="0" borderId="1" xfId="45" applyNumberFormat="1" applyFont="1" applyFill="1" applyBorder="1" applyAlignment="1">
      <alignment horizontal="center" vertical="center"/>
      <protection locked="0"/>
    </xf>
    <xf numFmtId="182" fontId="17" fillId="0" borderId="1" xfId="45" applyNumberFormat="1" applyFont="1" applyFill="1" applyBorder="1" applyAlignment="1">
      <alignment horizontal="center" vertical="top"/>
      <protection locked="0"/>
    </xf>
    <xf numFmtId="49" fontId="17" fillId="0" borderId="3" xfId="45" applyNumberFormat="1" applyFont="1" applyFill="1" applyBorder="1" applyAlignment="1">
      <alignment horizontal="left" vertical="center" indent="1"/>
      <protection locked="0"/>
    </xf>
    <xf numFmtId="0" fontId="17" fillId="0" borderId="1" xfId="45" applyFont="1" applyFill="1" applyBorder="1" applyAlignment="1">
      <alignment vertical="top"/>
      <protection locked="0"/>
    </xf>
    <xf numFmtId="182" fontId="17" fillId="0" borderId="1" xfId="46" applyNumberFormat="1" applyFont="1" applyFill="1" applyBorder="1" applyAlignment="1">
      <alignment horizontal="left" vertical="center" indent="1"/>
    </xf>
    <xf numFmtId="182" fontId="17" fillId="0" borderId="1" xfId="46" applyNumberFormat="1" applyFont="1" applyFill="1" applyBorder="1" applyAlignment="1">
      <alignment vertical="center"/>
    </xf>
    <xf numFmtId="182" fontId="18" fillId="0" borderId="1" xfId="46" applyNumberFormat="1" applyFont="1" applyFill="1" applyBorder="1" applyAlignment="1">
      <alignment horizontal="right" vertical="center"/>
    </xf>
    <xf numFmtId="49" fontId="6" fillId="0" borderId="0" xfId="2" applyNumberFormat="1" applyFont="1" applyAlignment="1">
      <alignment horizontal="center" vertical="center"/>
    </xf>
    <xf numFmtId="0" fontId="6" fillId="0" borderId="0" xfId="45" applyFont="1" applyFill="1" applyAlignment="1">
      <alignment horizontal="center" vertical="top"/>
      <protection locked="0"/>
    </xf>
    <xf numFmtId="179" fontId="5" fillId="0" borderId="0" xfId="45" applyNumberFormat="1" applyFont="1" applyFill="1" applyAlignment="1">
      <alignment horizontal="center" vertical="top"/>
      <protection locked="0"/>
    </xf>
    <xf numFmtId="0" fontId="5" fillId="0" borderId="0" xfId="45" applyFont="1" applyFill="1" applyAlignment="1">
      <alignment horizontal="center" vertical="top"/>
      <protection locked="0"/>
    </xf>
    <xf numFmtId="49" fontId="33" fillId="0" borderId="2" xfId="45" applyNumberFormat="1" applyFont="1" applyFill="1" applyBorder="1" applyAlignment="1">
      <alignment horizontal="center" vertical="top"/>
      <protection locked="0"/>
    </xf>
    <xf numFmtId="49" fontId="15" fillId="0" borderId="3" xfId="45" applyNumberFormat="1" applyFont="1" applyFill="1" applyBorder="1" applyAlignment="1">
      <alignment horizontal="center" vertical="top"/>
      <protection locked="0"/>
    </xf>
    <xf numFmtId="0" fontId="34" fillId="0" borderId="0" xfId="0" applyFont="1" applyAlignment="1">
      <alignment horizontal="center" vertical="center"/>
    </xf>
    <xf numFmtId="0" fontId="35" fillId="0" borderId="2" xfId="46" applyFont="1" applyFill="1" applyBorder="1" applyAlignment="1">
      <alignment horizontal="center" vertical="center"/>
    </xf>
    <xf numFmtId="0" fontId="9" fillId="0" borderId="3" xfId="46" applyFont="1" applyFill="1" applyBorder="1" applyAlignment="1">
      <alignment horizontal="center" vertical="center"/>
    </xf>
    <xf numFmtId="0" fontId="6" fillId="0" borderId="0" xfId="45" applyFont="1" applyFill="1" applyAlignment="1">
      <alignment horizontal="center" vertical="center" wrapText="1"/>
      <protection locked="0"/>
    </xf>
    <xf numFmtId="0" fontId="5" fillId="0" borderId="0" xfId="45" applyFont="1" applyFill="1" applyAlignment="1">
      <alignment horizontal="center" vertical="center"/>
      <protection locked="0"/>
    </xf>
    <xf numFmtId="0" fontId="6" fillId="0" borderId="0" xfId="46" applyFont="1" applyFill="1" applyAlignment="1">
      <alignment horizontal="center" vertical="center"/>
    </xf>
    <xf numFmtId="0" fontId="23" fillId="0" borderId="2" xfId="45" applyFont="1" applyFill="1" applyBorder="1" applyAlignment="1">
      <alignment horizontal="center" vertical="center"/>
      <protection locked="0"/>
    </xf>
    <xf numFmtId="0" fontId="18" fillId="0" borderId="3" xfId="45" applyFont="1" applyFill="1" applyBorder="1" applyAlignment="1">
      <alignment horizontal="center" vertical="center"/>
      <protection locked="0"/>
    </xf>
    <xf numFmtId="0" fontId="18" fillId="0" borderId="2" xfId="45" applyFont="1" applyFill="1" applyBorder="1" applyAlignment="1">
      <alignment horizontal="center" vertical="center"/>
      <protection locked="0"/>
    </xf>
    <xf numFmtId="0" fontId="5" fillId="0" borderId="0" xfId="46" applyFont="1" applyFill="1" applyAlignment="1">
      <alignment horizontal="center" vertical="center"/>
    </xf>
    <xf numFmtId="0" fontId="18" fillId="0" borderId="2" xfId="46" applyFont="1" applyFill="1" applyBorder="1" applyAlignment="1">
      <alignment horizontal="center" vertical="center"/>
    </xf>
    <xf numFmtId="0" fontId="18" fillId="0" borderId="3" xfId="46" applyFont="1" applyFill="1" applyBorder="1" applyAlignment="1">
      <alignment horizontal="center" vertical="center"/>
    </xf>
  </cellXfs>
  <cellStyles count="69">
    <cellStyle name="_ET_STYLE_NoName_00_" xfId="5"/>
    <cellStyle name="_ET_STYLE_NoName_00__2016年人代会报告附表20160104" xfId="6"/>
    <cellStyle name="_ET_STYLE_NoName_00__国库1月5日调整表" xfId="7"/>
    <cellStyle name="20% - 着色 1" xfId="8"/>
    <cellStyle name="20% - 着色 2" xfId="9"/>
    <cellStyle name="20% - 着色 3" xfId="10"/>
    <cellStyle name="20% - 着色 4" xfId="11"/>
    <cellStyle name="20% - 着色 5" xfId="12"/>
    <cellStyle name="20% - 着色 6" xfId="13"/>
    <cellStyle name="40% - 着色 1" xfId="14"/>
    <cellStyle name="40% - 着色 2" xfId="15"/>
    <cellStyle name="40% - 着色 3" xfId="16"/>
    <cellStyle name="40% - 着色 4" xfId="17"/>
    <cellStyle name="40% - 着色 5" xfId="18"/>
    <cellStyle name="40% - 着色 6" xfId="19"/>
    <cellStyle name="60% - 着色 1" xfId="20"/>
    <cellStyle name="60% - 着色 2" xfId="21"/>
    <cellStyle name="60% - 着色 3" xfId="22"/>
    <cellStyle name="60% - 着色 4" xfId="23"/>
    <cellStyle name="60% - 着色 5" xfId="24"/>
    <cellStyle name="60% - 着色 6" xfId="25"/>
    <cellStyle name="no dec" xfId="26"/>
    <cellStyle name="Normal_APR" xfId="27"/>
    <cellStyle name="百分比 2" xfId="28"/>
    <cellStyle name="表标题" xfId="29"/>
    <cellStyle name="差_发老吕2016基本支出测算11.28" xfId="47"/>
    <cellStyle name="差_全国各省民生政策标准10.7(lp稿)(1)" xfId="48"/>
    <cellStyle name="常规" xfId="0" builtinId="0"/>
    <cellStyle name="常规 10" xfId="49"/>
    <cellStyle name="常规 11" xfId="50"/>
    <cellStyle name="常规 12" xfId="51"/>
    <cellStyle name="常规 13" xfId="52"/>
    <cellStyle name="常规 14" xfId="53"/>
    <cellStyle name="常规 19" xfId="54"/>
    <cellStyle name="常规 2" xfId="3"/>
    <cellStyle name="常规 2 2" xfId="4"/>
    <cellStyle name="常规 20" xfId="55"/>
    <cellStyle name="常规 21" xfId="56"/>
    <cellStyle name="常规 3" xfId="46"/>
    <cellStyle name="常规 39" xfId="57"/>
    <cellStyle name="常规 4" xfId="58"/>
    <cellStyle name="常规 40" xfId="59"/>
    <cellStyle name="常规 41" xfId="60"/>
    <cellStyle name="常规 43" xfId="61"/>
    <cellStyle name="常规 44" xfId="62"/>
    <cellStyle name="常规 45" xfId="63"/>
    <cellStyle name="常规 46" xfId="64"/>
    <cellStyle name="常规 47" xfId="65"/>
    <cellStyle name="常规 5" xfId="66"/>
    <cellStyle name="常规 6" xfId="67"/>
    <cellStyle name="常规 8" xfId="68"/>
    <cellStyle name="常规_2013.1.人代会报告附表" xfId="2"/>
    <cellStyle name="常规_功能分类1212zhangl" xfId="45"/>
    <cellStyle name="常规_人代会报告附表（定）曹铂0103" xfId="1"/>
    <cellStyle name="普通_97-917" xfId="30"/>
    <cellStyle name="千分位[0]_BT (2)" xfId="31"/>
    <cellStyle name="千分位_97-917" xfId="32"/>
    <cellStyle name="千位[0]_1" xfId="33"/>
    <cellStyle name="千位_1" xfId="34"/>
    <cellStyle name="数字" xfId="35"/>
    <cellStyle name="未定义" xfId="36"/>
    <cellStyle name="小数" xfId="37"/>
    <cellStyle name="样式 1" xfId="38"/>
    <cellStyle name="着色 1" xfId="39"/>
    <cellStyle name="着色 2" xfId="40"/>
    <cellStyle name="着色 3" xfId="41"/>
    <cellStyle name="着色 4" xfId="42"/>
    <cellStyle name="着色 5" xfId="43"/>
    <cellStyle name="着色 6" xfId="4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49"/>
  <sheetViews>
    <sheetView workbookViewId="0">
      <selection activeCell="I36" sqref="I36"/>
    </sheetView>
  </sheetViews>
  <sheetFormatPr defaultColWidth="7.875" defaultRowHeight="15.75"/>
  <cols>
    <col min="1" max="1" width="40.75" style="1" customWidth="1"/>
    <col min="2" max="2" width="33.5" style="1" customWidth="1"/>
    <col min="3" max="3" width="8" style="1" bestFit="1" customWidth="1"/>
    <col min="4" max="4" width="7.875" style="1" bestFit="1" customWidth="1"/>
    <col min="5" max="5" width="8.5" style="1" hidden="1" customWidth="1"/>
    <col min="6" max="6" width="7.875" style="1" hidden="1" customWidth="1"/>
    <col min="7" max="254" width="7.875" style="1"/>
    <col min="255" max="255" width="35.75" style="1" customWidth="1"/>
    <col min="256" max="256" width="0" style="1" hidden="1" customWidth="1"/>
    <col min="257" max="258" width="12" style="1" customWidth="1"/>
    <col min="259" max="259" width="8" style="1" bestFit="1" customWidth="1"/>
    <col min="260" max="260" width="7.875" style="1" bestFit="1" customWidth="1"/>
    <col min="261" max="262" width="0" style="1" hidden="1" customWidth="1"/>
    <col min="263" max="510" width="7.875" style="1"/>
    <col min="511" max="511" width="35.75" style="1" customWidth="1"/>
    <col min="512" max="512" width="0" style="1" hidden="1" customWidth="1"/>
    <col min="513" max="514" width="12" style="1" customWidth="1"/>
    <col min="515" max="515" width="8" style="1" bestFit="1" customWidth="1"/>
    <col min="516" max="516" width="7.875" style="1" bestFit="1" customWidth="1"/>
    <col min="517" max="518" width="0" style="1" hidden="1" customWidth="1"/>
    <col min="519" max="766" width="7.875" style="1"/>
    <col min="767" max="767" width="35.75" style="1" customWidth="1"/>
    <col min="768" max="768" width="0" style="1" hidden="1" customWidth="1"/>
    <col min="769" max="770" width="12" style="1" customWidth="1"/>
    <col min="771" max="771" width="8" style="1" bestFit="1" customWidth="1"/>
    <col min="772" max="772" width="7.875" style="1" bestFit="1" customWidth="1"/>
    <col min="773" max="774" width="0" style="1" hidden="1" customWidth="1"/>
    <col min="775" max="1022" width="7.875" style="1"/>
    <col min="1023" max="1023" width="35.75" style="1" customWidth="1"/>
    <col min="1024" max="1024" width="0" style="1" hidden="1" customWidth="1"/>
    <col min="1025" max="1026" width="12" style="1" customWidth="1"/>
    <col min="1027" max="1027" width="8" style="1" bestFit="1" customWidth="1"/>
    <col min="1028" max="1028" width="7.875" style="1" bestFit="1" customWidth="1"/>
    <col min="1029" max="1030" width="0" style="1" hidden="1" customWidth="1"/>
    <col min="1031" max="1278" width="7.875" style="1"/>
    <col min="1279" max="1279" width="35.75" style="1" customWidth="1"/>
    <col min="1280" max="1280" width="0" style="1" hidden="1" customWidth="1"/>
    <col min="1281" max="1282" width="12" style="1" customWidth="1"/>
    <col min="1283" max="1283" width="8" style="1" bestFit="1" customWidth="1"/>
    <col min="1284" max="1284" width="7.875" style="1" bestFit="1" customWidth="1"/>
    <col min="1285" max="1286" width="0" style="1" hidden="1" customWidth="1"/>
    <col min="1287" max="1534" width="7.875" style="1"/>
    <col min="1535" max="1535" width="35.75" style="1" customWidth="1"/>
    <col min="1536" max="1536" width="0" style="1" hidden="1" customWidth="1"/>
    <col min="1537" max="1538" width="12" style="1" customWidth="1"/>
    <col min="1539" max="1539" width="8" style="1" bestFit="1" customWidth="1"/>
    <col min="1540" max="1540" width="7.875" style="1" bestFit="1" customWidth="1"/>
    <col min="1541" max="1542" width="0" style="1" hidden="1" customWidth="1"/>
    <col min="1543" max="1790" width="7.875" style="1"/>
    <col min="1791" max="1791" width="35.75" style="1" customWidth="1"/>
    <col min="1792" max="1792" width="0" style="1" hidden="1" customWidth="1"/>
    <col min="1793" max="1794" width="12" style="1" customWidth="1"/>
    <col min="1795" max="1795" width="8" style="1" bestFit="1" customWidth="1"/>
    <col min="1796" max="1796" width="7.875" style="1" bestFit="1" customWidth="1"/>
    <col min="1797" max="1798" width="0" style="1" hidden="1" customWidth="1"/>
    <col min="1799" max="2046" width="7.875" style="1"/>
    <col min="2047" max="2047" width="35.75" style="1" customWidth="1"/>
    <col min="2048" max="2048" width="0" style="1" hidden="1" customWidth="1"/>
    <col min="2049" max="2050" width="12" style="1" customWidth="1"/>
    <col min="2051" max="2051" width="8" style="1" bestFit="1" customWidth="1"/>
    <col min="2052" max="2052" width="7.875" style="1" bestFit="1" customWidth="1"/>
    <col min="2053" max="2054" width="0" style="1" hidden="1" customWidth="1"/>
    <col min="2055" max="2302" width="7.875" style="1"/>
    <col min="2303" max="2303" width="35.75" style="1" customWidth="1"/>
    <col min="2304" max="2304" width="0" style="1" hidden="1" customWidth="1"/>
    <col min="2305" max="2306" width="12" style="1" customWidth="1"/>
    <col min="2307" max="2307" width="8" style="1" bestFit="1" customWidth="1"/>
    <col min="2308" max="2308" width="7.875" style="1" bestFit="1" customWidth="1"/>
    <col min="2309" max="2310" width="0" style="1" hidden="1" customWidth="1"/>
    <col min="2311" max="2558" width="7.875" style="1"/>
    <col min="2559" max="2559" width="35.75" style="1" customWidth="1"/>
    <col min="2560" max="2560" width="0" style="1" hidden="1" customWidth="1"/>
    <col min="2561" max="2562" width="12" style="1" customWidth="1"/>
    <col min="2563" max="2563" width="8" style="1" bestFit="1" customWidth="1"/>
    <col min="2564" max="2564" width="7.875" style="1" bestFit="1" customWidth="1"/>
    <col min="2565" max="2566" width="0" style="1" hidden="1" customWidth="1"/>
    <col min="2567" max="2814" width="7.875" style="1"/>
    <col min="2815" max="2815" width="35.75" style="1" customWidth="1"/>
    <col min="2816" max="2816" width="0" style="1" hidden="1" customWidth="1"/>
    <col min="2817" max="2818" width="12" style="1" customWidth="1"/>
    <col min="2819" max="2819" width="8" style="1" bestFit="1" customWidth="1"/>
    <col min="2820" max="2820" width="7.875" style="1" bestFit="1" customWidth="1"/>
    <col min="2821" max="2822" width="0" style="1" hidden="1" customWidth="1"/>
    <col min="2823" max="3070" width="7.875" style="1"/>
    <col min="3071" max="3071" width="35.75" style="1" customWidth="1"/>
    <col min="3072" max="3072" width="0" style="1" hidden="1" customWidth="1"/>
    <col min="3073" max="3074" width="12" style="1" customWidth="1"/>
    <col min="3075" max="3075" width="8" style="1" bestFit="1" customWidth="1"/>
    <col min="3076" max="3076" width="7.875" style="1" bestFit="1" customWidth="1"/>
    <col min="3077" max="3078" width="0" style="1" hidden="1" customWidth="1"/>
    <col min="3079" max="3326" width="7.875" style="1"/>
    <col min="3327" max="3327" width="35.75" style="1" customWidth="1"/>
    <col min="3328" max="3328" width="0" style="1" hidden="1" customWidth="1"/>
    <col min="3329" max="3330" width="12" style="1" customWidth="1"/>
    <col min="3331" max="3331" width="8" style="1" bestFit="1" customWidth="1"/>
    <col min="3332" max="3332" width="7.875" style="1" bestFit="1" customWidth="1"/>
    <col min="3333" max="3334" width="0" style="1" hidden="1" customWidth="1"/>
    <col min="3335" max="3582" width="7.875" style="1"/>
    <col min="3583" max="3583" width="35.75" style="1" customWidth="1"/>
    <col min="3584" max="3584" width="0" style="1" hidden="1" customWidth="1"/>
    <col min="3585" max="3586" width="12" style="1" customWidth="1"/>
    <col min="3587" max="3587" width="8" style="1" bestFit="1" customWidth="1"/>
    <col min="3588" max="3588" width="7.875" style="1" bestFit="1" customWidth="1"/>
    <col min="3589" max="3590" width="0" style="1" hidden="1" customWidth="1"/>
    <col min="3591" max="3838" width="7.875" style="1"/>
    <col min="3839" max="3839" width="35.75" style="1" customWidth="1"/>
    <col min="3840" max="3840" width="0" style="1" hidden="1" customWidth="1"/>
    <col min="3841" max="3842" width="12" style="1" customWidth="1"/>
    <col min="3843" max="3843" width="8" style="1" bestFit="1" customWidth="1"/>
    <col min="3844" max="3844" width="7.875" style="1" bestFit="1" customWidth="1"/>
    <col min="3845" max="3846" width="0" style="1" hidden="1" customWidth="1"/>
    <col min="3847" max="4094" width="7.875" style="1"/>
    <col min="4095" max="4095" width="35.75" style="1" customWidth="1"/>
    <col min="4096" max="4096" width="0" style="1" hidden="1" customWidth="1"/>
    <col min="4097" max="4098" width="12" style="1" customWidth="1"/>
    <col min="4099" max="4099" width="8" style="1" bestFit="1" customWidth="1"/>
    <col min="4100" max="4100" width="7.875" style="1" bestFit="1" customWidth="1"/>
    <col min="4101" max="4102" width="0" style="1" hidden="1" customWidth="1"/>
    <col min="4103" max="4350" width="7.875" style="1"/>
    <col min="4351" max="4351" width="35.75" style="1" customWidth="1"/>
    <col min="4352" max="4352" width="0" style="1" hidden="1" customWidth="1"/>
    <col min="4353" max="4354" width="12" style="1" customWidth="1"/>
    <col min="4355" max="4355" width="8" style="1" bestFit="1" customWidth="1"/>
    <col min="4356" max="4356" width="7.875" style="1" bestFit="1" customWidth="1"/>
    <col min="4357" max="4358" width="0" style="1" hidden="1" customWidth="1"/>
    <col min="4359" max="4606" width="7.875" style="1"/>
    <col min="4607" max="4607" width="35.75" style="1" customWidth="1"/>
    <col min="4608" max="4608" width="0" style="1" hidden="1" customWidth="1"/>
    <col min="4609" max="4610" width="12" style="1" customWidth="1"/>
    <col min="4611" max="4611" width="8" style="1" bestFit="1" customWidth="1"/>
    <col min="4612" max="4612" width="7.875" style="1" bestFit="1" customWidth="1"/>
    <col min="4613" max="4614" width="0" style="1" hidden="1" customWidth="1"/>
    <col min="4615" max="4862" width="7.875" style="1"/>
    <col min="4863" max="4863" width="35.75" style="1" customWidth="1"/>
    <col min="4864" max="4864" width="0" style="1" hidden="1" customWidth="1"/>
    <col min="4865" max="4866" width="12" style="1" customWidth="1"/>
    <col min="4867" max="4867" width="8" style="1" bestFit="1" customWidth="1"/>
    <col min="4868" max="4868" width="7.875" style="1" bestFit="1" customWidth="1"/>
    <col min="4869" max="4870" width="0" style="1" hidden="1" customWidth="1"/>
    <col min="4871" max="5118" width="7.875" style="1"/>
    <col min="5119" max="5119" width="35.75" style="1" customWidth="1"/>
    <col min="5120" max="5120" width="0" style="1" hidden="1" customWidth="1"/>
    <col min="5121" max="5122" width="12" style="1" customWidth="1"/>
    <col min="5123" max="5123" width="8" style="1" bestFit="1" customWidth="1"/>
    <col min="5124" max="5124" width="7.875" style="1" bestFit="1" customWidth="1"/>
    <col min="5125" max="5126" width="0" style="1" hidden="1" customWidth="1"/>
    <col min="5127" max="5374" width="7.875" style="1"/>
    <col min="5375" max="5375" width="35.75" style="1" customWidth="1"/>
    <col min="5376" max="5376" width="0" style="1" hidden="1" customWidth="1"/>
    <col min="5377" max="5378" width="12" style="1" customWidth="1"/>
    <col min="5379" max="5379" width="8" style="1" bestFit="1" customWidth="1"/>
    <col min="5380" max="5380" width="7.875" style="1" bestFit="1" customWidth="1"/>
    <col min="5381" max="5382" width="0" style="1" hidden="1" customWidth="1"/>
    <col min="5383" max="5630" width="7.875" style="1"/>
    <col min="5631" max="5631" width="35.75" style="1" customWidth="1"/>
    <col min="5632" max="5632" width="0" style="1" hidden="1" customWidth="1"/>
    <col min="5633" max="5634" width="12" style="1" customWidth="1"/>
    <col min="5635" max="5635" width="8" style="1" bestFit="1" customWidth="1"/>
    <col min="5636" max="5636" width="7.875" style="1" bestFit="1" customWidth="1"/>
    <col min="5637" max="5638" width="0" style="1" hidden="1" customWidth="1"/>
    <col min="5639" max="5886" width="7.875" style="1"/>
    <col min="5887" max="5887" width="35.75" style="1" customWidth="1"/>
    <col min="5888" max="5888" width="0" style="1" hidden="1" customWidth="1"/>
    <col min="5889" max="5890" width="12" style="1" customWidth="1"/>
    <col min="5891" max="5891" width="8" style="1" bestFit="1" customWidth="1"/>
    <col min="5892" max="5892" width="7.875" style="1" bestFit="1" customWidth="1"/>
    <col min="5893" max="5894" width="0" style="1" hidden="1" customWidth="1"/>
    <col min="5895" max="6142" width="7.875" style="1"/>
    <col min="6143" max="6143" width="35.75" style="1" customWidth="1"/>
    <col min="6144" max="6144" width="0" style="1" hidden="1" customWidth="1"/>
    <col min="6145" max="6146" width="12" style="1" customWidth="1"/>
    <col min="6147" max="6147" width="8" style="1" bestFit="1" customWidth="1"/>
    <col min="6148" max="6148" width="7.875" style="1" bestFit="1" customWidth="1"/>
    <col min="6149" max="6150" width="0" style="1" hidden="1" customWidth="1"/>
    <col min="6151" max="6398" width="7.875" style="1"/>
    <col min="6399" max="6399" width="35.75" style="1" customWidth="1"/>
    <col min="6400" max="6400" width="0" style="1" hidden="1" customWidth="1"/>
    <col min="6401" max="6402" width="12" style="1" customWidth="1"/>
    <col min="6403" max="6403" width="8" style="1" bestFit="1" customWidth="1"/>
    <col min="6404" max="6404" width="7.875" style="1" bestFit="1" customWidth="1"/>
    <col min="6405" max="6406" width="0" style="1" hidden="1" customWidth="1"/>
    <col min="6407" max="6654" width="7.875" style="1"/>
    <col min="6655" max="6655" width="35.75" style="1" customWidth="1"/>
    <col min="6656" max="6656" width="0" style="1" hidden="1" customWidth="1"/>
    <col min="6657" max="6658" width="12" style="1" customWidth="1"/>
    <col min="6659" max="6659" width="8" style="1" bestFit="1" customWidth="1"/>
    <col min="6660" max="6660" width="7.875" style="1" bestFit="1" customWidth="1"/>
    <col min="6661" max="6662" width="0" style="1" hidden="1" customWidth="1"/>
    <col min="6663" max="6910" width="7.875" style="1"/>
    <col min="6911" max="6911" width="35.75" style="1" customWidth="1"/>
    <col min="6912" max="6912" width="0" style="1" hidden="1" customWidth="1"/>
    <col min="6913" max="6914" width="12" style="1" customWidth="1"/>
    <col min="6915" max="6915" width="8" style="1" bestFit="1" customWidth="1"/>
    <col min="6916" max="6916" width="7.875" style="1" bestFit="1" customWidth="1"/>
    <col min="6917" max="6918" width="0" style="1" hidden="1" customWidth="1"/>
    <col min="6919" max="7166" width="7.875" style="1"/>
    <col min="7167" max="7167" width="35.75" style="1" customWidth="1"/>
    <col min="7168" max="7168" width="0" style="1" hidden="1" customWidth="1"/>
    <col min="7169" max="7170" width="12" style="1" customWidth="1"/>
    <col min="7171" max="7171" width="8" style="1" bestFit="1" customWidth="1"/>
    <col min="7172" max="7172" width="7.875" style="1" bestFit="1" customWidth="1"/>
    <col min="7173" max="7174" width="0" style="1" hidden="1" customWidth="1"/>
    <col min="7175" max="7422" width="7.875" style="1"/>
    <col min="7423" max="7423" width="35.75" style="1" customWidth="1"/>
    <col min="7424" max="7424" width="0" style="1" hidden="1" customWidth="1"/>
    <col min="7425" max="7426" width="12" style="1" customWidth="1"/>
    <col min="7427" max="7427" width="8" style="1" bestFit="1" customWidth="1"/>
    <col min="7428" max="7428" width="7.875" style="1" bestFit="1" customWidth="1"/>
    <col min="7429" max="7430" width="0" style="1" hidden="1" customWidth="1"/>
    <col min="7431" max="7678" width="7.875" style="1"/>
    <col min="7679" max="7679" width="35.75" style="1" customWidth="1"/>
    <col min="7680" max="7680" width="0" style="1" hidden="1" customWidth="1"/>
    <col min="7681" max="7682" width="12" style="1" customWidth="1"/>
    <col min="7683" max="7683" width="8" style="1" bestFit="1" customWidth="1"/>
    <col min="7684" max="7684" width="7.875" style="1" bestFit="1" customWidth="1"/>
    <col min="7685" max="7686" width="0" style="1" hidden="1" customWidth="1"/>
    <col min="7687" max="7934" width="7.875" style="1"/>
    <col min="7935" max="7935" width="35.75" style="1" customWidth="1"/>
    <col min="7936" max="7936" width="0" style="1" hidden="1" customWidth="1"/>
    <col min="7937" max="7938" width="12" style="1" customWidth="1"/>
    <col min="7939" max="7939" width="8" style="1" bestFit="1" customWidth="1"/>
    <col min="7940" max="7940" width="7.875" style="1" bestFit="1" customWidth="1"/>
    <col min="7941" max="7942" width="0" style="1" hidden="1" customWidth="1"/>
    <col min="7943" max="8190" width="7.875" style="1"/>
    <col min="8191" max="8191" width="35.75" style="1" customWidth="1"/>
    <col min="8192" max="8192" width="0" style="1" hidden="1" customWidth="1"/>
    <col min="8193" max="8194" width="12" style="1" customWidth="1"/>
    <col min="8195" max="8195" width="8" style="1" bestFit="1" customWidth="1"/>
    <col min="8196" max="8196" width="7.875" style="1" bestFit="1" customWidth="1"/>
    <col min="8197" max="8198" width="0" style="1" hidden="1" customWidth="1"/>
    <col min="8199" max="8446" width="7.875" style="1"/>
    <col min="8447" max="8447" width="35.75" style="1" customWidth="1"/>
    <col min="8448" max="8448" width="0" style="1" hidden="1" customWidth="1"/>
    <col min="8449" max="8450" width="12" style="1" customWidth="1"/>
    <col min="8451" max="8451" width="8" style="1" bestFit="1" customWidth="1"/>
    <col min="8452" max="8452" width="7.875" style="1" bestFit="1" customWidth="1"/>
    <col min="8453" max="8454" width="0" style="1" hidden="1" customWidth="1"/>
    <col min="8455" max="8702" width="7.875" style="1"/>
    <col min="8703" max="8703" width="35.75" style="1" customWidth="1"/>
    <col min="8704" max="8704" width="0" style="1" hidden="1" customWidth="1"/>
    <col min="8705" max="8706" width="12" style="1" customWidth="1"/>
    <col min="8707" max="8707" width="8" style="1" bestFit="1" customWidth="1"/>
    <col min="8708" max="8708" width="7.875" style="1" bestFit="1" customWidth="1"/>
    <col min="8709" max="8710" width="0" style="1" hidden="1" customWidth="1"/>
    <col min="8711" max="8958" width="7.875" style="1"/>
    <col min="8959" max="8959" width="35.75" style="1" customWidth="1"/>
    <col min="8960" max="8960" width="0" style="1" hidden="1" customWidth="1"/>
    <col min="8961" max="8962" width="12" style="1" customWidth="1"/>
    <col min="8963" max="8963" width="8" style="1" bestFit="1" customWidth="1"/>
    <col min="8964" max="8964" width="7.875" style="1" bestFit="1" customWidth="1"/>
    <col min="8965" max="8966" width="0" style="1" hidden="1" customWidth="1"/>
    <col min="8967" max="9214" width="7.875" style="1"/>
    <col min="9215" max="9215" width="35.75" style="1" customWidth="1"/>
    <col min="9216" max="9216" width="0" style="1" hidden="1" customWidth="1"/>
    <col min="9217" max="9218" width="12" style="1" customWidth="1"/>
    <col min="9219" max="9219" width="8" style="1" bestFit="1" customWidth="1"/>
    <col min="9220" max="9220" width="7.875" style="1" bestFit="1" customWidth="1"/>
    <col min="9221" max="9222" width="0" style="1" hidden="1" customWidth="1"/>
    <col min="9223" max="9470" width="7.875" style="1"/>
    <col min="9471" max="9471" width="35.75" style="1" customWidth="1"/>
    <col min="9472" max="9472" width="0" style="1" hidden="1" customWidth="1"/>
    <col min="9473" max="9474" width="12" style="1" customWidth="1"/>
    <col min="9475" max="9475" width="8" style="1" bestFit="1" customWidth="1"/>
    <col min="9476" max="9476" width="7.875" style="1" bestFit="1" customWidth="1"/>
    <col min="9477" max="9478" width="0" style="1" hidden="1" customWidth="1"/>
    <col min="9479" max="9726" width="7.875" style="1"/>
    <col min="9727" max="9727" width="35.75" style="1" customWidth="1"/>
    <col min="9728" max="9728" width="0" style="1" hidden="1" customWidth="1"/>
    <col min="9729" max="9730" width="12" style="1" customWidth="1"/>
    <col min="9731" max="9731" width="8" style="1" bestFit="1" customWidth="1"/>
    <col min="9732" max="9732" width="7.875" style="1" bestFit="1" customWidth="1"/>
    <col min="9733" max="9734" width="0" style="1" hidden="1" customWidth="1"/>
    <col min="9735" max="9982" width="7.875" style="1"/>
    <col min="9983" max="9983" width="35.75" style="1" customWidth="1"/>
    <col min="9984" max="9984" width="0" style="1" hidden="1" customWidth="1"/>
    <col min="9985" max="9986" width="12" style="1" customWidth="1"/>
    <col min="9987" max="9987" width="8" style="1" bestFit="1" customWidth="1"/>
    <col min="9988" max="9988" width="7.875" style="1" bestFit="1" customWidth="1"/>
    <col min="9989" max="9990" width="0" style="1" hidden="1" customWidth="1"/>
    <col min="9991" max="10238" width="7.875" style="1"/>
    <col min="10239" max="10239" width="35.75" style="1" customWidth="1"/>
    <col min="10240" max="10240" width="0" style="1" hidden="1" customWidth="1"/>
    <col min="10241" max="10242" width="12" style="1" customWidth="1"/>
    <col min="10243" max="10243" width="8" style="1" bestFit="1" customWidth="1"/>
    <col min="10244" max="10244" width="7.875" style="1" bestFit="1" customWidth="1"/>
    <col min="10245" max="10246" width="0" style="1" hidden="1" customWidth="1"/>
    <col min="10247" max="10494" width="7.875" style="1"/>
    <col min="10495" max="10495" width="35.75" style="1" customWidth="1"/>
    <col min="10496" max="10496" width="0" style="1" hidden="1" customWidth="1"/>
    <col min="10497" max="10498" width="12" style="1" customWidth="1"/>
    <col min="10499" max="10499" width="8" style="1" bestFit="1" customWidth="1"/>
    <col min="10500" max="10500" width="7.875" style="1" bestFit="1" customWidth="1"/>
    <col min="10501" max="10502" width="0" style="1" hidden="1" customWidth="1"/>
    <col min="10503" max="10750" width="7.875" style="1"/>
    <col min="10751" max="10751" width="35.75" style="1" customWidth="1"/>
    <col min="10752" max="10752" width="0" style="1" hidden="1" customWidth="1"/>
    <col min="10753" max="10754" width="12" style="1" customWidth="1"/>
    <col min="10755" max="10755" width="8" style="1" bestFit="1" customWidth="1"/>
    <col min="10756" max="10756" width="7.875" style="1" bestFit="1" customWidth="1"/>
    <col min="10757" max="10758" width="0" style="1" hidden="1" customWidth="1"/>
    <col min="10759" max="11006" width="7.875" style="1"/>
    <col min="11007" max="11007" width="35.75" style="1" customWidth="1"/>
    <col min="11008" max="11008" width="0" style="1" hidden="1" customWidth="1"/>
    <col min="11009" max="11010" width="12" style="1" customWidth="1"/>
    <col min="11011" max="11011" width="8" style="1" bestFit="1" customWidth="1"/>
    <col min="11012" max="11012" width="7.875" style="1" bestFit="1" customWidth="1"/>
    <col min="11013" max="11014" width="0" style="1" hidden="1" customWidth="1"/>
    <col min="11015" max="11262" width="7.875" style="1"/>
    <col min="11263" max="11263" width="35.75" style="1" customWidth="1"/>
    <col min="11264" max="11264" width="0" style="1" hidden="1" customWidth="1"/>
    <col min="11265" max="11266" width="12" style="1" customWidth="1"/>
    <col min="11267" max="11267" width="8" style="1" bestFit="1" customWidth="1"/>
    <col min="11268" max="11268" width="7.875" style="1" bestFit="1" customWidth="1"/>
    <col min="11269" max="11270" width="0" style="1" hidden="1" customWidth="1"/>
    <col min="11271" max="11518" width="7.875" style="1"/>
    <col min="11519" max="11519" width="35.75" style="1" customWidth="1"/>
    <col min="11520" max="11520" width="0" style="1" hidden="1" customWidth="1"/>
    <col min="11521" max="11522" width="12" style="1" customWidth="1"/>
    <col min="11523" max="11523" width="8" style="1" bestFit="1" customWidth="1"/>
    <col min="11524" max="11524" width="7.875" style="1" bestFit="1" customWidth="1"/>
    <col min="11525" max="11526" width="0" style="1" hidden="1" customWidth="1"/>
    <col min="11527" max="11774" width="7.875" style="1"/>
    <col min="11775" max="11775" width="35.75" style="1" customWidth="1"/>
    <col min="11776" max="11776" width="0" style="1" hidden="1" customWidth="1"/>
    <col min="11777" max="11778" width="12" style="1" customWidth="1"/>
    <col min="11779" max="11779" width="8" style="1" bestFit="1" customWidth="1"/>
    <col min="11780" max="11780" width="7.875" style="1" bestFit="1" customWidth="1"/>
    <col min="11781" max="11782" width="0" style="1" hidden="1" customWidth="1"/>
    <col min="11783" max="12030" width="7.875" style="1"/>
    <col min="12031" max="12031" width="35.75" style="1" customWidth="1"/>
    <col min="12032" max="12032" width="0" style="1" hidden="1" customWidth="1"/>
    <col min="12033" max="12034" width="12" style="1" customWidth="1"/>
    <col min="12035" max="12035" width="8" style="1" bestFit="1" customWidth="1"/>
    <col min="12036" max="12036" width="7.875" style="1" bestFit="1" customWidth="1"/>
    <col min="12037" max="12038" width="0" style="1" hidden="1" customWidth="1"/>
    <col min="12039" max="12286" width="7.875" style="1"/>
    <col min="12287" max="12287" width="35.75" style="1" customWidth="1"/>
    <col min="12288" max="12288" width="0" style="1" hidden="1" customWidth="1"/>
    <col min="12289" max="12290" width="12" style="1" customWidth="1"/>
    <col min="12291" max="12291" width="8" style="1" bestFit="1" customWidth="1"/>
    <col min="12292" max="12292" width="7.875" style="1" bestFit="1" customWidth="1"/>
    <col min="12293" max="12294" width="0" style="1" hidden="1" customWidth="1"/>
    <col min="12295" max="12542" width="7.875" style="1"/>
    <col min="12543" max="12543" width="35.75" style="1" customWidth="1"/>
    <col min="12544" max="12544" width="0" style="1" hidden="1" customWidth="1"/>
    <col min="12545" max="12546" width="12" style="1" customWidth="1"/>
    <col min="12547" max="12547" width="8" style="1" bestFit="1" customWidth="1"/>
    <col min="12548" max="12548" width="7.875" style="1" bestFit="1" customWidth="1"/>
    <col min="12549" max="12550" width="0" style="1" hidden="1" customWidth="1"/>
    <col min="12551" max="12798" width="7.875" style="1"/>
    <col min="12799" max="12799" width="35.75" style="1" customWidth="1"/>
    <col min="12800" max="12800" width="0" style="1" hidden="1" customWidth="1"/>
    <col min="12801" max="12802" width="12" style="1" customWidth="1"/>
    <col min="12803" max="12803" width="8" style="1" bestFit="1" customWidth="1"/>
    <col min="12804" max="12804" width="7.875" style="1" bestFit="1" customWidth="1"/>
    <col min="12805" max="12806" width="0" style="1" hidden="1" customWidth="1"/>
    <col min="12807" max="13054" width="7.875" style="1"/>
    <col min="13055" max="13055" width="35.75" style="1" customWidth="1"/>
    <col min="13056" max="13056" width="0" style="1" hidden="1" customWidth="1"/>
    <col min="13057" max="13058" width="12" style="1" customWidth="1"/>
    <col min="13059" max="13059" width="8" style="1" bestFit="1" customWidth="1"/>
    <col min="13060" max="13060" width="7.875" style="1" bestFit="1" customWidth="1"/>
    <col min="13061" max="13062" width="0" style="1" hidden="1" customWidth="1"/>
    <col min="13063" max="13310" width="7.875" style="1"/>
    <col min="13311" max="13311" width="35.75" style="1" customWidth="1"/>
    <col min="13312" max="13312" width="0" style="1" hidden="1" customWidth="1"/>
    <col min="13313" max="13314" width="12" style="1" customWidth="1"/>
    <col min="13315" max="13315" width="8" style="1" bestFit="1" customWidth="1"/>
    <col min="13316" max="13316" width="7.875" style="1" bestFit="1" customWidth="1"/>
    <col min="13317" max="13318" width="0" style="1" hidden="1" customWidth="1"/>
    <col min="13319" max="13566" width="7.875" style="1"/>
    <col min="13567" max="13567" width="35.75" style="1" customWidth="1"/>
    <col min="13568" max="13568" width="0" style="1" hidden="1" customWidth="1"/>
    <col min="13569" max="13570" width="12" style="1" customWidth="1"/>
    <col min="13571" max="13571" width="8" style="1" bestFit="1" customWidth="1"/>
    <col min="13572" max="13572" width="7.875" style="1" bestFit="1" customWidth="1"/>
    <col min="13573" max="13574" width="0" style="1" hidden="1" customWidth="1"/>
    <col min="13575" max="13822" width="7.875" style="1"/>
    <col min="13823" max="13823" width="35.75" style="1" customWidth="1"/>
    <col min="13824" max="13824" width="0" style="1" hidden="1" customWidth="1"/>
    <col min="13825" max="13826" width="12" style="1" customWidth="1"/>
    <col min="13827" max="13827" width="8" style="1" bestFit="1" customWidth="1"/>
    <col min="13828" max="13828" width="7.875" style="1" bestFit="1" customWidth="1"/>
    <col min="13829" max="13830" width="0" style="1" hidden="1" customWidth="1"/>
    <col min="13831" max="14078" width="7.875" style="1"/>
    <col min="14079" max="14079" width="35.75" style="1" customWidth="1"/>
    <col min="14080" max="14080" width="0" style="1" hidden="1" customWidth="1"/>
    <col min="14081" max="14082" width="12" style="1" customWidth="1"/>
    <col min="14083" max="14083" width="8" style="1" bestFit="1" customWidth="1"/>
    <col min="14084" max="14084" width="7.875" style="1" bestFit="1" customWidth="1"/>
    <col min="14085" max="14086" width="0" style="1" hidden="1" customWidth="1"/>
    <col min="14087" max="14334" width="7.875" style="1"/>
    <col min="14335" max="14335" width="35.75" style="1" customWidth="1"/>
    <col min="14336" max="14336" width="0" style="1" hidden="1" customWidth="1"/>
    <col min="14337" max="14338" width="12" style="1" customWidth="1"/>
    <col min="14339" max="14339" width="8" style="1" bestFit="1" customWidth="1"/>
    <col min="14340" max="14340" width="7.875" style="1" bestFit="1" customWidth="1"/>
    <col min="14341" max="14342" width="0" style="1" hidden="1" customWidth="1"/>
    <col min="14343" max="14590" width="7.875" style="1"/>
    <col min="14591" max="14591" width="35.75" style="1" customWidth="1"/>
    <col min="14592" max="14592" width="0" style="1" hidden="1" customWidth="1"/>
    <col min="14593" max="14594" width="12" style="1" customWidth="1"/>
    <col min="14595" max="14595" width="8" style="1" bestFit="1" customWidth="1"/>
    <col min="14596" max="14596" width="7.875" style="1" bestFit="1" customWidth="1"/>
    <col min="14597" max="14598" width="0" style="1" hidden="1" customWidth="1"/>
    <col min="14599" max="14846" width="7.875" style="1"/>
    <col min="14847" max="14847" width="35.75" style="1" customWidth="1"/>
    <col min="14848" max="14848" width="0" style="1" hidden="1" customWidth="1"/>
    <col min="14849" max="14850" width="12" style="1" customWidth="1"/>
    <col min="14851" max="14851" width="8" style="1" bestFit="1" customWidth="1"/>
    <col min="14852" max="14852" width="7.875" style="1" bestFit="1" customWidth="1"/>
    <col min="14853" max="14854" width="0" style="1" hidden="1" customWidth="1"/>
    <col min="14855" max="15102" width="7.875" style="1"/>
    <col min="15103" max="15103" width="35.75" style="1" customWidth="1"/>
    <col min="15104" max="15104" width="0" style="1" hidden="1" customWidth="1"/>
    <col min="15105" max="15106" width="12" style="1" customWidth="1"/>
    <col min="15107" max="15107" width="8" style="1" bestFit="1" customWidth="1"/>
    <col min="15108" max="15108" width="7.875" style="1" bestFit="1" customWidth="1"/>
    <col min="15109" max="15110" width="0" style="1" hidden="1" customWidth="1"/>
    <col min="15111" max="15358" width="7.875" style="1"/>
    <col min="15359" max="15359" width="35.75" style="1" customWidth="1"/>
    <col min="15360" max="15360" width="0" style="1" hidden="1" customWidth="1"/>
    <col min="15361" max="15362" width="12" style="1" customWidth="1"/>
    <col min="15363" max="15363" width="8" style="1" bestFit="1" customWidth="1"/>
    <col min="15364" max="15364" width="7.875" style="1" bestFit="1" customWidth="1"/>
    <col min="15365" max="15366" width="0" style="1" hidden="1" customWidth="1"/>
    <col min="15367" max="15614" width="7.875" style="1"/>
    <col min="15615" max="15615" width="35.75" style="1" customWidth="1"/>
    <col min="15616" max="15616" width="0" style="1" hidden="1" customWidth="1"/>
    <col min="15617" max="15618" width="12" style="1" customWidth="1"/>
    <col min="15619" max="15619" width="8" style="1" bestFit="1" customWidth="1"/>
    <col min="15620" max="15620" width="7.875" style="1" bestFit="1" customWidth="1"/>
    <col min="15621" max="15622" width="0" style="1" hidden="1" customWidth="1"/>
    <col min="15623" max="15870" width="7.875" style="1"/>
    <col min="15871" max="15871" width="35.75" style="1" customWidth="1"/>
    <col min="15872" max="15872" width="0" style="1" hidden="1" customWidth="1"/>
    <col min="15873" max="15874" width="12" style="1" customWidth="1"/>
    <col min="15875" max="15875" width="8" style="1" bestFit="1" customWidth="1"/>
    <col min="15876" max="15876" width="7.875" style="1" bestFit="1" customWidth="1"/>
    <col min="15877" max="15878" width="0" style="1" hidden="1" customWidth="1"/>
    <col min="15879" max="16126" width="7.875" style="1"/>
    <col min="16127" max="16127" width="35.75" style="1" customWidth="1"/>
    <col min="16128" max="16128" width="0" style="1" hidden="1" customWidth="1"/>
    <col min="16129" max="16130" width="12" style="1" customWidth="1"/>
    <col min="16131" max="16131" width="8" style="1" bestFit="1" customWidth="1"/>
    <col min="16132" max="16132" width="7.875" style="1" bestFit="1" customWidth="1"/>
    <col min="16133" max="16134" width="0" style="1" hidden="1" customWidth="1"/>
    <col min="16135" max="16384" width="7.875" style="1"/>
  </cols>
  <sheetData>
    <row r="1" spans="1:5" ht="18" customHeight="1">
      <c r="A1" s="28" t="s">
        <v>158</v>
      </c>
      <c r="B1" s="88"/>
    </row>
    <row r="2" spans="1:5" ht="28.5" customHeight="1">
      <c r="A2" s="194" t="s">
        <v>356</v>
      </c>
      <c r="B2" s="194"/>
    </row>
    <row r="3" spans="1:5" ht="18.75" customHeight="1">
      <c r="A3" s="10"/>
      <c r="B3" s="11" t="s">
        <v>22</v>
      </c>
    </row>
    <row r="4" spans="1:5" s="13" customFormat="1" ht="19.5" customHeight="1">
      <c r="A4" s="135" t="s">
        <v>134</v>
      </c>
      <c r="B4" s="19" t="s">
        <v>157</v>
      </c>
      <c r="C4" s="12"/>
    </row>
    <row r="5" spans="1:5" s="53" customFormat="1" ht="15" customHeight="1">
      <c r="A5" s="157" t="s">
        <v>143</v>
      </c>
      <c r="B5" s="174">
        <f>SUM(B6:B16)</f>
        <v>6402</v>
      </c>
      <c r="C5" s="52"/>
    </row>
    <row r="6" spans="1:5" s="56" customFormat="1" ht="15" customHeight="1">
      <c r="A6" s="54" t="s">
        <v>360</v>
      </c>
      <c r="B6" s="175">
        <v>726</v>
      </c>
      <c r="C6" s="55"/>
      <c r="E6" s="56">
        <v>988753</v>
      </c>
    </row>
    <row r="7" spans="1:5" s="56" customFormat="1" ht="15" customHeight="1">
      <c r="A7" s="54" t="s">
        <v>361</v>
      </c>
      <c r="B7" s="175"/>
      <c r="C7" s="55"/>
    </row>
    <row r="8" spans="1:5" s="56" customFormat="1" ht="15" customHeight="1">
      <c r="A8" s="54" t="s">
        <v>362</v>
      </c>
      <c r="B8" s="175">
        <v>2465</v>
      </c>
      <c r="C8" s="55"/>
    </row>
    <row r="9" spans="1:5" s="56" customFormat="1" ht="15" customHeight="1">
      <c r="A9" s="54" t="s">
        <v>363</v>
      </c>
      <c r="B9" s="175">
        <v>31</v>
      </c>
      <c r="C9" s="55"/>
    </row>
    <row r="10" spans="1:5" s="56" customFormat="1" ht="15" customHeight="1">
      <c r="A10" s="54" t="s">
        <v>364</v>
      </c>
      <c r="B10" s="175"/>
      <c r="C10" s="55"/>
    </row>
    <row r="11" spans="1:5" s="56" customFormat="1" ht="15" customHeight="1">
      <c r="A11" s="54" t="s">
        <v>365</v>
      </c>
      <c r="B11" s="175">
        <v>66</v>
      </c>
      <c r="C11" s="55"/>
    </row>
    <row r="12" spans="1:5" s="56" customFormat="1" ht="15" customHeight="1">
      <c r="A12" s="54" t="s">
        <v>366</v>
      </c>
      <c r="B12" s="175"/>
      <c r="C12" s="55"/>
    </row>
    <row r="13" spans="1:5" s="56" customFormat="1" ht="15" customHeight="1">
      <c r="A13" s="54" t="s">
        <v>367</v>
      </c>
      <c r="B13" s="175">
        <v>1789</v>
      </c>
      <c r="C13" s="55"/>
    </row>
    <row r="14" spans="1:5" s="56" customFormat="1" ht="15" customHeight="1">
      <c r="A14" s="54" t="s">
        <v>368</v>
      </c>
      <c r="B14" s="175"/>
      <c r="C14" s="55"/>
    </row>
    <row r="15" spans="1:5" s="56" customFormat="1" ht="15" customHeight="1">
      <c r="A15" s="54" t="s">
        <v>369</v>
      </c>
      <c r="B15" s="175">
        <v>1325</v>
      </c>
      <c r="C15" s="55"/>
    </row>
    <row r="16" spans="1:5" s="56" customFormat="1" ht="15" customHeight="1">
      <c r="A16" s="54" t="s">
        <v>370</v>
      </c>
      <c r="B16" s="175"/>
      <c r="C16" s="55"/>
    </row>
    <row r="17" spans="1:5" s="13" customFormat="1" ht="15" customHeight="1">
      <c r="A17" s="158" t="s">
        <v>144</v>
      </c>
      <c r="B17" s="174"/>
      <c r="C17" s="12"/>
    </row>
    <row r="18" spans="1:5" s="16" customFormat="1" ht="15" customHeight="1">
      <c r="A18" s="159" t="s">
        <v>145</v>
      </c>
      <c r="B18" s="175"/>
      <c r="C18" s="15"/>
      <c r="E18" s="16">
        <v>988753</v>
      </c>
    </row>
    <row r="19" spans="1:5" s="16" customFormat="1" ht="15" customHeight="1">
      <c r="A19" s="14" t="s">
        <v>0</v>
      </c>
      <c r="B19" s="175"/>
      <c r="C19" s="15"/>
      <c r="E19" s="16">
        <v>822672</v>
      </c>
    </row>
    <row r="20" spans="1:5" s="18" customFormat="1" ht="15" customHeight="1">
      <c r="A20" s="173" t="s">
        <v>438</v>
      </c>
      <c r="B20" s="176">
        <f>SUM(B21:B48)</f>
        <v>28779.3</v>
      </c>
      <c r="C20" s="17"/>
    </row>
    <row r="21" spans="1:5" ht="15" customHeight="1">
      <c r="A21" s="54" t="s">
        <v>371</v>
      </c>
      <c r="B21" s="177"/>
    </row>
    <row r="22" spans="1:5" ht="15" customHeight="1">
      <c r="A22" s="54" t="s">
        <v>372</v>
      </c>
      <c r="B22" s="177"/>
    </row>
    <row r="23" spans="1:5" ht="15" customHeight="1">
      <c r="A23" s="54" t="s">
        <v>373</v>
      </c>
      <c r="B23" s="177"/>
    </row>
    <row r="24" spans="1:5" ht="15" customHeight="1">
      <c r="A24" s="54" t="s">
        <v>374</v>
      </c>
      <c r="B24" s="177"/>
    </row>
    <row r="25" spans="1:5" ht="15" customHeight="1">
      <c r="A25" s="54" t="s">
        <v>375</v>
      </c>
      <c r="B25" s="177"/>
    </row>
    <row r="26" spans="1:5" ht="15" customHeight="1">
      <c r="A26" s="54" t="s">
        <v>376</v>
      </c>
      <c r="B26" s="177"/>
    </row>
    <row r="27" spans="1:5" ht="15" customHeight="1">
      <c r="A27" s="54" t="s">
        <v>377</v>
      </c>
      <c r="B27" s="177"/>
    </row>
    <row r="28" spans="1:5" ht="15" customHeight="1">
      <c r="A28" s="54" t="s">
        <v>378</v>
      </c>
      <c r="B28" s="177">
        <v>5.6</v>
      </c>
    </row>
    <row r="29" spans="1:5" ht="15" customHeight="1">
      <c r="A29" s="54" t="s">
        <v>379</v>
      </c>
      <c r="B29" s="177"/>
    </row>
    <row r="30" spans="1:5" ht="15" customHeight="1">
      <c r="A30" s="54" t="s">
        <v>380</v>
      </c>
      <c r="B30" s="177">
        <v>3</v>
      </c>
    </row>
    <row r="31" spans="1:5" ht="15" customHeight="1">
      <c r="A31" s="54" t="s">
        <v>381</v>
      </c>
      <c r="B31" s="177"/>
    </row>
    <row r="32" spans="1:5" ht="15" customHeight="1">
      <c r="A32" s="54" t="s">
        <v>382</v>
      </c>
      <c r="B32" s="177"/>
    </row>
    <row r="33" spans="1:2" ht="15" customHeight="1">
      <c r="A33" s="54" t="s">
        <v>383</v>
      </c>
      <c r="B33" s="177"/>
    </row>
    <row r="34" spans="1:2" ht="15" customHeight="1">
      <c r="A34" s="54" t="s">
        <v>384</v>
      </c>
      <c r="B34" s="177"/>
    </row>
    <row r="35" spans="1:2" ht="15" customHeight="1">
      <c r="A35" s="54" t="s">
        <v>385</v>
      </c>
      <c r="B35" s="177"/>
    </row>
    <row r="36" spans="1:2" ht="15" customHeight="1">
      <c r="A36" s="54" t="s">
        <v>386</v>
      </c>
      <c r="B36" s="177"/>
    </row>
    <row r="37" spans="1:2" ht="15" customHeight="1">
      <c r="A37" s="54" t="s">
        <v>387</v>
      </c>
      <c r="B37" s="177"/>
    </row>
    <row r="38" spans="1:2" ht="15" customHeight="1">
      <c r="A38" s="54" t="s">
        <v>388</v>
      </c>
      <c r="B38" s="177"/>
    </row>
    <row r="39" spans="1:2" ht="15" customHeight="1">
      <c r="A39" s="54" t="s">
        <v>389</v>
      </c>
      <c r="B39" s="177"/>
    </row>
    <row r="40" spans="1:2" ht="15" customHeight="1">
      <c r="A40" s="54" t="s">
        <v>390</v>
      </c>
      <c r="B40" s="177"/>
    </row>
    <row r="41" spans="1:2" ht="15" customHeight="1">
      <c r="A41" s="54" t="s">
        <v>391</v>
      </c>
      <c r="B41" s="177"/>
    </row>
    <row r="42" spans="1:2" ht="15" customHeight="1">
      <c r="A42" s="54" t="s">
        <v>392</v>
      </c>
      <c r="B42" s="177"/>
    </row>
    <row r="43" spans="1:2" ht="15" customHeight="1">
      <c r="A43" s="54" t="s">
        <v>393</v>
      </c>
      <c r="B43" s="177"/>
    </row>
    <row r="44" spans="1:2" ht="15" customHeight="1">
      <c r="A44" s="54" t="s">
        <v>394</v>
      </c>
      <c r="B44" s="177"/>
    </row>
    <row r="45" spans="1:2" ht="15" customHeight="1">
      <c r="A45" s="54" t="s">
        <v>395</v>
      </c>
      <c r="B45" s="177">
        <v>28770.7</v>
      </c>
    </row>
    <row r="46" spans="1:2" ht="15" customHeight="1">
      <c r="A46" s="54" t="s">
        <v>396</v>
      </c>
      <c r="B46" s="177"/>
    </row>
    <row r="47" spans="1:2" ht="15" customHeight="1">
      <c r="A47" s="54" t="s">
        <v>397</v>
      </c>
      <c r="B47" s="177"/>
    </row>
    <row r="48" spans="1:2" ht="15" customHeight="1">
      <c r="A48" s="54" t="s">
        <v>398</v>
      </c>
      <c r="B48" s="177"/>
    </row>
    <row r="49" spans="1:2" ht="15" customHeight="1">
      <c r="A49" s="172" t="s">
        <v>399</v>
      </c>
      <c r="B49" s="177">
        <f>B5+B20</f>
        <v>35181.300000000003</v>
      </c>
    </row>
  </sheetData>
  <mergeCells count="1">
    <mergeCell ref="A2:B2"/>
  </mergeCells>
  <phoneticPr fontId="2" type="noConversion"/>
  <printOptions horizontalCentered="1"/>
  <pageMargins left="0.98402777777777772" right="0.74791666666666667" top="1.1805555555555556" bottom="0.98402777777777772" header="0.51111111111111107" footer="0.51111111111111107"/>
  <pageSetup paperSize="9" firstPageNumber="4294963191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2" sqref="A2:B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9" hidden="1" customWidth="1"/>
    <col min="5" max="5" width="8.125" style="29" hidden="1" customWidth="1"/>
    <col min="6" max="6" width="9.625" style="30" hidden="1" customWidth="1"/>
    <col min="7" max="7" width="17.5" style="30" hidden="1" customWidth="1"/>
    <col min="8" max="8" width="12.5" style="31" hidden="1" customWidth="1"/>
    <col min="9" max="9" width="7" style="32" hidden="1" customWidth="1"/>
    <col min="10" max="11" width="7" style="29" hidden="1" customWidth="1"/>
    <col min="12" max="12" width="13.875" style="29" hidden="1" customWidth="1"/>
    <col min="13" max="13" width="7.875" style="29" hidden="1" customWidth="1"/>
    <col min="14" max="14" width="9.5" style="29" hidden="1" customWidth="1"/>
    <col min="15" max="15" width="6.875" style="29" hidden="1" customWidth="1"/>
    <col min="16" max="16" width="9" style="29" hidden="1" customWidth="1"/>
    <col min="17" max="17" width="5.875" style="29" hidden="1" customWidth="1"/>
    <col min="18" max="18" width="5.25" style="29" hidden="1" customWidth="1"/>
    <col min="19" max="19" width="6.5" style="29" hidden="1" customWidth="1"/>
    <col min="20" max="21" width="7" style="29" hidden="1" customWidth="1"/>
    <col min="22" max="22" width="10.625" style="29" hidden="1" customWidth="1"/>
    <col min="23" max="23" width="10.5" style="29" hidden="1" customWidth="1"/>
    <col min="24" max="24" width="7" style="29" hidden="1" customWidth="1"/>
    <col min="25" max="16384" width="7" style="29"/>
  </cols>
  <sheetData>
    <row r="1" spans="1:24" ht="21.75" customHeight="1">
      <c r="A1" s="28" t="s">
        <v>164</v>
      </c>
      <c r="B1" s="28"/>
    </row>
    <row r="2" spans="1:24" ht="51.75" customHeight="1">
      <c r="A2" s="203" t="s">
        <v>347</v>
      </c>
      <c r="B2" s="204"/>
      <c r="F2" s="29"/>
      <c r="G2" s="29"/>
      <c r="H2" s="29"/>
    </row>
    <row r="3" spans="1:24">
      <c r="B3" s="94" t="s">
        <v>74</v>
      </c>
      <c r="D3" s="29">
        <v>12.11</v>
      </c>
      <c r="F3" s="29">
        <v>12.22</v>
      </c>
      <c r="G3" s="29"/>
      <c r="H3" s="29"/>
      <c r="L3" s="29">
        <v>1.2</v>
      </c>
    </row>
    <row r="4" spans="1:24" s="96" customFormat="1" ht="39.75" customHeight="1">
      <c r="A4" s="21" t="s">
        <v>155</v>
      </c>
      <c r="B4" s="21" t="s">
        <v>154</v>
      </c>
      <c r="C4" s="95"/>
      <c r="F4" s="97" t="s">
        <v>76</v>
      </c>
      <c r="G4" s="97" t="s">
        <v>77</v>
      </c>
      <c r="H4" s="97" t="s">
        <v>78</v>
      </c>
      <c r="I4" s="98"/>
      <c r="L4" s="97" t="s">
        <v>76</v>
      </c>
      <c r="M4" s="99" t="s">
        <v>77</v>
      </c>
      <c r="N4" s="97" t="s">
        <v>78</v>
      </c>
    </row>
    <row r="5" spans="1:24" ht="39.75" customHeight="1">
      <c r="A5" s="100" t="s">
        <v>129</v>
      </c>
      <c r="B5" s="51"/>
      <c r="C5" s="40">
        <v>105429</v>
      </c>
      <c r="D5" s="101">
        <v>595734.14</v>
      </c>
      <c r="E5" s="29">
        <f>104401+13602</f>
        <v>118003</v>
      </c>
      <c r="F5" s="30" t="s">
        <v>8</v>
      </c>
      <c r="G5" s="30" t="s">
        <v>79</v>
      </c>
      <c r="H5" s="31">
        <v>596221.15</v>
      </c>
      <c r="I5" s="32" t="e">
        <f>F5-A5</f>
        <v>#VALUE!</v>
      </c>
      <c r="J5" s="48" t="e">
        <f>H5-#REF!</f>
        <v>#REF!</v>
      </c>
      <c r="K5" s="48">
        <v>75943</v>
      </c>
      <c r="L5" s="30" t="s">
        <v>8</v>
      </c>
      <c r="M5" s="30" t="s">
        <v>79</v>
      </c>
      <c r="N5" s="31">
        <v>643048.94999999995</v>
      </c>
      <c r="O5" s="32" t="e">
        <f>L5-A5</f>
        <v>#VALUE!</v>
      </c>
      <c r="P5" s="48" t="e">
        <f>N5-#REF!</f>
        <v>#REF!</v>
      </c>
      <c r="R5" s="29">
        <v>717759</v>
      </c>
      <c r="T5" s="49" t="s">
        <v>8</v>
      </c>
      <c r="U5" s="49" t="s">
        <v>79</v>
      </c>
      <c r="V5" s="50">
        <v>659380.53</v>
      </c>
      <c r="W5" s="29" t="e">
        <f>#REF!-V5</f>
        <v>#REF!</v>
      </c>
      <c r="X5" s="29" t="e">
        <f>T5-A5</f>
        <v>#VALUE!</v>
      </c>
    </row>
    <row r="6" spans="1:24" ht="39.75" customHeight="1">
      <c r="A6" s="100" t="s">
        <v>130</v>
      </c>
      <c r="B6" s="51"/>
      <c r="C6" s="40"/>
      <c r="D6" s="101"/>
      <c r="J6" s="48"/>
      <c r="K6" s="48"/>
      <c r="L6" s="30"/>
      <c r="M6" s="30"/>
      <c r="N6" s="31"/>
      <c r="O6" s="32"/>
      <c r="P6" s="48"/>
      <c r="T6" s="49"/>
      <c r="U6" s="49"/>
      <c r="V6" s="50"/>
    </row>
    <row r="7" spans="1:24" ht="39.75" customHeight="1">
      <c r="A7" s="100" t="s">
        <v>131</v>
      </c>
      <c r="B7" s="51"/>
      <c r="C7" s="40"/>
      <c r="D7" s="101"/>
      <c r="J7" s="48"/>
      <c r="K7" s="48"/>
      <c r="L7" s="30"/>
      <c r="M7" s="30"/>
      <c r="N7" s="31"/>
      <c r="O7" s="32"/>
      <c r="P7" s="48"/>
      <c r="T7" s="49"/>
      <c r="U7" s="49"/>
      <c r="V7" s="50"/>
    </row>
    <row r="8" spans="1:24" ht="39.75" customHeight="1">
      <c r="A8" s="100" t="s">
        <v>132</v>
      </c>
      <c r="B8" s="51"/>
      <c r="C8" s="40"/>
      <c r="D8" s="101"/>
      <c r="J8" s="48"/>
      <c r="K8" s="48"/>
      <c r="L8" s="30"/>
      <c r="M8" s="30"/>
      <c r="N8" s="31"/>
      <c r="O8" s="32"/>
      <c r="P8" s="48"/>
      <c r="T8" s="49"/>
      <c r="U8" s="49"/>
      <c r="V8" s="50"/>
    </row>
    <row r="9" spans="1:24" ht="39.75" customHeight="1">
      <c r="A9" s="100" t="s">
        <v>133</v>
      </c>
      <c r="B9" s="51"/>
      <c r="C9" s="40"/>
      <c r="D9" s="101"/>
      <c r="J9" s="48"/>
      <c r="K9" s="48"/>
      <c r="L9" s="30"/>
      <c r="M9" s="30"/>
      <c r="N9" s="31"/>
      <c r="O9" s="32"/>
      <c r="P9" s="48"/>
      <c r="T9" s="49"/>
      <c r="U9" s="49"/>
      <c r="V9" s="50"/>
    </row>
    <row r="10" spans="1:24" ht="39.75" customHeight="1">
      <c r="A10" s="100" t="s">
        <v>0</v>
      </c>
      <c r="B10" s="51"/>
      <c r="C10" s="40"/>
      <c r="D10" s="101"/>
      <c r="J10" s="48"/>
      <c r="K10" s="48"/>
      <c r="L10" s="30"/>
      <c r="M10" s="30"/>
      <c r="N10" s="31"/>
      <c r="O10" s="32"/>
      <c r="P10" s="48"/>
      <c r="T10" s="49"/>
      <c r="U10" s="49"/>
      <c r="V10" s="50"/>
    </row>
    <row r="11" spans="1:24" ht="39.75" customHeight="1">
      <c r="A11" s="100" t="s">
        <v>128</v>
      </c>
      <c r="B11" s="6"/>
      <c r="C11" s="40"/>
      <c r="D11" s="48"/>
      <c r="J11" s="48"/>
      <c r="K11" s="48"/>
      <c r="L11" s="30"/>
      <c r="M11" s="30"/>
      <c r="N11" s="31"/>
      <c r="O11" s="32"/>
      <c r="P11" s="48"/>
      <c r="T11" s="49"/>
      <c r="U11" s="49"/>
      <c r="V11" s="50"/>
    </row>
    <row r="12" spans="1:24" ht="39.75" customHeight="1">
      <c r="A12" s="34" t="s">
        <v>82</v>
      </c>
      <c r="B12" s="51"/>
      <c r="F12" s="102" t="str">
        <f>""</f>
        <v/>
      </c>
      <c r="G12" s="102" t="str">
        <f>""</f>
        <v/>
      </c>
      <c r="H12" s="102" t="str">
        <f>""</f>
        <v/>
      </c>
      <c r="L12" s="102" t="str">
        <f>""</f>
        <v/>
      </c>
      <c r="M12" s="103" t="str">
        <f>""</f>
        <v/>
      </c>
      <c r="N12" s="102" t="str">
        <f>""</f>
        <v/>
      </c>
      <c r="V12" s="104" t="e">
        <f>V13+#REF!+#REF!+#REF!+#REF!+#REF!+#REF!+#REF!+#REF!+#REF!+#REF!+#REF!+#REF!+#REF!+#REF!+#REF!+#REF!+#REF!+#REF!+#REF!+#REF!</f>
        <v>#REF!</v>
      </c>
      <c r="W12" s="104" t="e">
        <f>W13+#REF!+#REF!+#REF!+#REF!+#REF!+#REF!+#REF!+#REF!+#REF!+#REF!+#REF!+#REF!+#REF!+#REF!+#REF!+#REF!+#REF!+#REF!+#REF!+#REF!</f>
        <v>#REF!</v>
      </c>
    </row>
    <row r="13" spans="1:24" ht="19.5" customHeight="1">
      <c r="P13" s="48"/>
      <c r="T13" s="49" t="s">
        <v>3</v>
      </c>
      <c r="U13" s="49" t="s">
        <v>37</v>
      </c>
      <c r="V13" s="50">
        <v>19998</v>
      </c>
      <c r="W13" s="29" t="e">
        <f>#REF!-V13</f>
        <v>#REF!</v>
      </c>
      <c r="X13" s="29">
        <f>T13-A13</f>
        <v>232</v>
      </c>
    </row>
    <row r="14" spans="1:24" ht="19.5" customHeight="1">
      <c r="P14" s="48"/>
      <c r="T14" s="49" t="s">
        <v>2</v>
      </c>
      <c r="U14" s="49" t="s">
        <v>38</v>
      </c>
      <c r="V14" s="50">
        <v>19998</v>
      </c>
      <c r="W14" s="29" t="e">
        <f>#REF!-V14</f>
        <v>#REF!</v>
      </c>
      <c r="X14" s="29">
        <f>T14-A14</f>
        <v>23203</v>
      </c>
    </row>
    <row r="15" spans="1:24" ht="19.5" customHeight="1">
      <c r="P15" s="48"/>
      <c r="T15" s="49" t="s">
        <v>1</v>
      </c>
      <c r="U15" s="49" t="s">
        <v>39</v>
      </c>
      <c r="V15" s="50">
        <v>19998</v>
      </c>
      <c r="W15" s="29" t="e">
        <f>#REF!-V15</f>
        <v>#REF!</v>
      </c>
      <c r="X15" s="29">
        <f>T15-A15</f>
        <v>2320301</v>
      </c>
    </row>
    <row r="16" spans="1:24" ht="19.5" customHeight="1">
      <c r="P16" s="48"/>
    </row>
    <row r="17" spans="16:16" s="29" customFormat="1" ht="19.5" customHeight="1">
      <c r="P17" s="48"/>
    </row>
    <row r="18" spans="16:16" s="29" customFormat="1" ht="19.5" customHeight="1">
      <c r="P18" s="48"/>
    </row>
    <row r="19" spans="16:16" s="29" customFormat="1" ht="19.5" customHeight="1">
      <c r="P19" s="48"/>
    </row>
    <row r="20" spans="16:16" s="29" customFormat="1" ht="19.5" customHeight="1">
      <c r="P20" s="48"/>
    </row>
    <row r="21" spans="16:16" s="29" customFormat="1" ht="19.5" customHeight="1">
      <c r="P21" s="48"/>
    </row>
    <row r="22" spans="16:16" s="29" customFormat="1" ht="19.5" customHeight="1">
      <c r="P22" s="48"/>
    </row>
    <row r="23" spans="16:16" s="29" customFormat="1" ht="19.5" customHeight="1">
      <c r="P23" s="48"/>
    </row>
    <row r="24" spans="16:16" s="29" customFormat="1" ht="19.5" customHeight="1">
      <c r="P24" s="48"/>
    </row>
    <row r="25" spans="16:16" s="29" customFormat="1" ht="19.5" customHeight="1">
      <c r="P25" s="48"/>
    </row>
    <row r="26" spans="16:16" s="29" customFormat="1" ht="19.5" customHeight="1">
      <c r="P26" s="48"/>
    </row>
    <row r="27" spans="16:16" s="29" customFormat="1" ht="19.5" customHeight="1">
      <c r="P27" s="48"/>
    </row>
    <row r="28" spans="16:16" s="29" customFormat="1" ht="19.5" customHeight="1">
      <c r="P28" s="4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2" sqref="A2"/>
    </sheetView>
  </sheetViews>
  <sheetFormatPr defaultColWidth="7.875" defaultRowHeight="15.75"/>
  <cols>
    <col min="1" max="2" width="37.625" style="139" customWidth="1"/>
    <col min="3" max="3" width="8" style="139" bestFit="1" customWidth="1"/>
    <col min="4" max="4" width="7.875" style="139" bestFit="1" customWidth="1"/>
    <col min="5" max="5" width="8.5" style="139" hidden="1" customWidth="1"/>
    <col min="6" max="6" width="7.875" style="139" hidden="1" customWidth="1"/>
    <col min="7" max="254" width="7.875" style="139"/>
    <col min="255" max="255" width="35.75" style="139" customWidth="1"/>
    <col min="256" max="256" width="0" style="139" hidden="1" customWidth="1"/>
    <col min="257" max="258" width="12" style="139" customWidth="1"/>
    <col min="259" max="259" width="8" style="139" bestFit="1" customWidth="1"/>
    <col min="260" max="260" width="7.875" style="139" bestFit="1" customWidth="1"/>
    <col min="261" max="262" width="0" style="139" hidden="1" customWidth="1"/>
    <col min="263" max="510" width="7.875" style="139"/>
    <col min="511" max="511" width="35.75" style="139" customWidth="1"/>
    <col min="512" max="512" width="0" style="139" hidden="1" customWidth="1"/>
    <col min="513" max="514" width="12" style="139" customWidth="1"/>
    <col min="515" max="515" width="8" style="139" bestFit="1" customWidth="1"/>
    <col min="516" max="516" width="7.875" style="139" bestFit="1" customWidth="1"/>
    <col min="517" max="518" width="0" style="139" hidden="1" customWidth="1"/>
    <col min="519" max="766" width="7.875" style="139"/>
    <col min="767" max="767" width="35.75" style="139" customWidth="1"/>
    <col min="768" max="768" width="0" style="139" hidden="1" customWidth="1"/>
    <col min="769" max="770" width="12" style="139" customWidth="1"/>
    <col min="771" max="771" width="8" style="139" bestFit="1" customWidth="1"/>
    <col min="772" max="772" width="7.875" style="139" bestFit="1" customWidth="1"/>
    <col min="773" max="774" width="0" style="139" hidden="1" customWidth="1"/>
    <col min="775" max="1022" width="7.875" style="139"/>
    <col min="1023" max="1023" width="35.75" style="139" customWidth="1"/>
    <col min="1024" max="1024" width="0" style="139" hidden="1" customWidth="1"/>
    <col min="1025" max="1026" width="12" style="139" customWidth="1"/>
    <col min="1027" max="1027" width="8" style="139" bestFit="1" customWidth="1"/>
    <col min="1028" max="1028" width="7.875" style="139" bestFit="1" customWidth="1"/>
    <col min="1029" max="1030" width="0" style="139" hidden="1" customWidth="1"/>
    <col min="1031" max="1278" width="7.875" style="139"/>
    <col min="1279" max="1279" width="35.75" style="139" customWidth="1"/>
    <col min="1280" max="1280" width="0" style="139" hidden="1" customWidth="1"/>
    <col min="1281" max="1282" width="12" style="139" customWidth="1"/>
    <col min="1283" max="1283" width="8" style="139" bestFit="1" customWidth="1"/>
    <col min="1284" max="1284" width="7.875" style="139" bestFit="1" customWidth="1"/>
    <col min="1285" max="1286" width="0" style="139" hidden="1" customWidth="1"/>
    <col min="1287" max="1534" width="7.875" style="139"/>
    <col min="1535" max="1535" width="35.75" style="139" customWidth="1"/>
    <col min="1536" max="1536" width="0" style="139" hidden="1" customWidth="1"/>
    <col min="1537" max="1538" width="12" style="139" customWidth="1"/>
    <col min="1539" max="1539" width="8" style="139" bestFit="1" customWidth="1"/>
    <col min="1540" max="1540" width="7.875" style="139" bestFit="1" customWidth="1"/>
    <col min="1541" max="1542" width="0" style="139" hidden="1" customWidth="1"/>
    <col min="1543" max="1790" width="7.875" style="139"/>
    <col min="1791" max="1791" width="35.75" style="139" customWidth="1"/>
    <col min="1792" max="1792" width="0" style="139" hidden="1" customWidth="1"/>
    <col min="1793" max="1794" width="12" style="139" customWidth="1"/>
    <col min="1795" max="1795" width="8" style="139" bestFit="1" customWidth="1"/>
    <col min="1796" max="1796" width="7.875" style="139" bestFit="1" customWidth="1"/>
    <col min="1797" max="1798" width="0" style="139" hidden="1" customWidth="1"/>
    <col min="1799" max="2046" width="7.875" style="139"/>
    <col min="2047" max="2047" width="35.75" style="139" customWidth="1"/>
    <col min="2048" max="2048" width="0" style="139" hidden="1" customWidth="1"/>
    <col min="2049" max="2050" width="12" style="139" customWidth="1"/>
    <col min="2051" max="2051" width="8" style="139" bestFit="1" customWidth="1"/>
    <col min="2052" max="2052" width="7.875" style="139" bestFit="1" customWidth="1"/>
    <col min="2053" max="2054" width="0" style="139" hidden="1" customWidth="1"/>
    <col min="2055" max="2302" width="7.875" style="139"/>
    <col min="2303" max="2303" width="35.75" style="139" customWidth="1"/>
    <col min="2304" max="2304" width="0" style="139" hidden="1" customWidth="1"/>
    <col min="2305" max="2306" width="12" style="139" customWidth="1"/>
    <col min="2307" max="2307" width="8" style="139" bestFit="1" customWidth="1"/>
    <col min="2308" max="2308" width="7.875" style="139" bestFit="1" customWidth="1"/>
    <col min="2309" max="2310" width="0" style="139" hidden="1" customWidth="1"/>
    <col min="2311" max="2558" width="7.875" style="139"/>
    <col min="2559" max="2559" width="35.75" style="139" customWidth="1"/>
    <col min="2560" max="2560" width="0" style="139" hidden="1" customWidth="1"/>
    <col min="2561" max="2562" width="12" style="139" customWidth="1"/>
    <col min="2563" max="2563" width="8" style="139" bestFit="1" customWidth="1"/>
    <col min="2564" max="2564" width="7.875" style="139" bestFit="1" customWidth="1"/>
    <col min="2565" max="2566" width="0" style="139" hidden="1" customWidth="1"/>
    <col min="2567" max="2814" width="7.875" style="139"/>
    <col min="2815" max="2815" width="35.75" style="139" customWidth="1"/>
    <col min="2816" max="2816" width="0" style="139" hidden="1" customWidth="1"/>
    <col min="2817" max="2818" width="12" style="139" customWidth="1"/>
    <col min="2819" max="2819" width="8" style="139" bestFit="1" customWidth="1"/>
    <col min="2820" max="2820" width="7.875" style="139" bestFit="1" customWidth="1"/>
    <col min="2821" max="2822" width="0" style="139" hidden="1" customWidth="1"/>
    <col min="2823" max="3070" width="7.875" style="139"/>
    <col min="3071" max="3071" width="35.75" style="139" customWidth="1"/>
    <col min="3072" max="3072" width="0" style="139" hidden="1" customWidth="1"/>
    <col min="3073" max="3074" width="12" style="139" customWidth="1"/>
    <col min="3075" max="3075" width="8" style="139" bestFit="1" customWidth="1"/>
    <col min="3076" max="3076" width="7.875" style="139" bestFit="1" customWidth="1"/>
    <col min="3077" max="3078" width="0" style="139" hidden="1" customWidth="1"/>
    <col min="3079" max="3326" width="7.875" style="139"/>
    <col min="3327" max="3327" width="35.75" style="139" customWidth="1"/>
    <col min="3328" max="3328" width="0" style="139" hidden="1" customWidth="1"/>
    <col min="3329" max="3330" width="12" style="139" customWidth="1"/>
    <col min="3331" max="3331" width="8" style="139" bestFit="1" customWidth="1"/>
    <col min="3332" max="3332" width="7.875" style="139" bestFit="1" customWidth="1"/>
    <col min="3333" max="3334" width="0" style="139" hidden="1" customWidth="1"/>
    <col min="3335" max="3582" width="7.875" style="139"/>
    <col min="3583" max="3583" width="35.75" style="139" customWidth="1"/>
    <col min="3584" max="3584" width="0" style="139" hidden="1" customWidth="1"/>
    <col min="3585" max="3586" width="12" style="139" customWidth="1"/>
    <col min="3587" max="3587" width="8" style="139" bestFit="1" customWidth="1"/>
    <col min="3588" max="3588" width="7.875" style="139" bestFit="1" customWidth="1"/>
    <col min="3589" max="3590" width="0" style="139" hidden="1" customWidth="1"/>
    <col min="3591" max="3838" width="7.875" style="139"/>
    <col min="3839" max="3839" width="35.75" style="139" customWidth="1"/>
    <col min="3840" max="3840" width="0" style="139" hidden="1" customWidth="1"/>
    <col min="3841" max="3842" width="12" style="139" customWidth="1"/>
    <col min="3843" max="3843" width="8" style="139" bestFit="1" customWidth="1"/>
    <col min="3844" max="3844" width="7.875" style="139" bestFit="1" customWidth="1"/>
    <col min="3845" max="3846" width="0" style="139" hidden="1" customWidth="1"/>
    <col min="3847" max="4094" width="7.875" style="139"/>
    <col min="4095" max="4095" width="35.75" style="139" customWidth="1"/>
    <col min="4096" max="4096" width="0" style="139" hidden="1" customWidth="1"/>
    <col min="4097" max="4098" width="12" style="139" customWidth="1"/>
    <col min="4099" max="4099" width="8" style="139" bestFit="1" customWidth="1"/>
    <col min="4100" max="4100" width="7.875" style="139" bestFit="1" customWidth="1"/>
    <col min="4101" max="4102" width="0" style="139" hidden="1" customWidth="1"/>
    <col min="4103" max="4350" width="7.875" style="139"/>
    <col min="4351" max="4351" width="35.75" style="139" customWidth="1"/>
    <col min="4352" max="4352" width="0" style="139" hidden="1" customWidth="1"/>
    <col min="4353" max="4354" width="12" style="139" customWidth="1"/>
    <col min="4355" max="4355" width="8" style="139" bestFit="1" customWidth="1"/>
    <col min="4356" max="4356" width="7.875" style="139" bestFit="1" customWidth="1"/>
    <col min="4357" max="4358" width="0" style="139" hidden="1" customWidth="1"/>
    <col min="4359" max="4606" width="7.875" style="139"/>
    <col min="4607" max="4607" width="35.75" style="139" customWidth="1"/>
    <col min="4608" max="4608" width="0" style="139" hidden="1" customWidth="1"/>
    <col min="4609" max="4610" width="12" style="139" customWidth="1"/>
    <col min="4611" max="4611" width="8" style="139" bestFit="1" customWidth="1"/>
    <col min="4612" max="4612" width="7.875" style="139" bestFit="1" customWidth="1"/>
    <col min="4613" max="4614" width="0" style="139" hidden="1" customWidth="1"/>
    <col min="4615" max="4862" width="7.875" style="139"/>
    <col min="4863" max="4863" width="35.75" style="139" customWidth="1"/>
    <col min="4864" max="4864" width="0" style="139" hidden="1" customWidth="1"/>
    <col min="4865" max="4866" width="12" style="139" customWidth="1"/>
    <col min="4867" max="4867" width="8" style="139" bestFit="1" customWidth="1"/>
    <col min="4868" max="4868" width="7.875" style="139" bestFit="1" customWidth="1"/>
    <col min="4869" max="4870" width="0" style="139" hidden="1" customWidth="1"/>
    <col min="4871" max="5118" width="7.875" style="139"/>
    <col min="5119" max="5119" width="35.75" style="139" customWidth="1"/>
    <col min="5120" max="5120" width="0" style="139" hidden="1" customWidth="1"/>
    <col min="5121" max="5122" width="12" style="139" customWidth="1"/>
    <col min="5123" max="5123" width="8" style="139" bestFit="1" customWidth="1"/>
    <col min="5124" max="5124" width="7.875" style="139" bestFit="1" customWidth="1"/>
    <col min="5125" max="5126" width="0" style="139" hidden="1" customWidth="1"/>
    <col min="5127" max="5374" width="7.875" style="139"/>
    <col min="5375" max="5375" width="35.75" style="139" customWidth="1"/>
    <col min="5376" max="5376" width="0" style="139" hidden="1" customWidth="1"/>
    <col min="5377" max="5378" width="12" style="139" customWidth="1"/>
    <col min="5379" max="5379" width="8" style="139" bestFit="1" customWidth="1"/>
    <col min="5380" max="5380" width="7.875" style="139" bestFit="1" customWidth="1"/>
    <col min="5381" max="5382" width="0" style="139" hidden="1" customWidth="1"/>
    <col min="5383" max="5630" width="7.875" style="139"/>
    <col min="5631" max="5631" width="35.75" style="139" customWidth="1"/>
    <col min="5632" max="5632" width="0" style="139" hidden="1" customWidth="1"/>
    <col min="5633" max="5634" width="12" style="139" customWidth="1"/>
    <col min="5635" max="5635" width="8" style="139" bestFit="1" customWidth="1"/>
    <col min="5636" max="5636" width="7.875" style="139" bestFit="1" customWidth="1"/>
    <col min="5637" max="5638" width="0" style="139" hidden="1" customWidth="1"/>
    <col min="5639" max="5886" width="7.875" style="139"/>
    <col min="5887" max="5887" width="35.75" style="139" customWidth="1"/>
    <col min="5888" max="5888" width="0" style="139" hidden="1" customWidth="1"/>
    <col min="5889" max="5890" width="12" style="139" customWidth="1"/>
    <col min="5891" max="5891" width="8" style="139" bestFit="1" customWidth="1"/>
    <col min="5892" max="5892" width="7.875" style="139" bestFit="1" customWidth="1"/>
    <col min="5893" max="5894" width="0" style="139" hidden="1" customWidth="1"/>
    <col min="5895" max="6142" width="7.875" style="139"/>
    <col min="6143" max="6143" width="35.75" style="139" customWidth="1"/>
    <col min="6144" max="6144" width="0" style="139" hidden="1" customWidth="1"/>
    <col min="6145" max="6146" width="12" style="139" customWidth="1"/>
    <col min="6147" max="6147" width="8" style="139" bestFit="1" customWidth="1"/>
    <col min="6148" max="6148" width="7.875" style="139" bestFit="1" customWidth="1"/>
    <col min="6149" max="6150" width="0" style="139" hidden="1" customWidth="1"/>
    <col min="6151" max="6398" width="7.875" style="139"/>
    <col min="6399" max="6399" width="35.75" style="139" customWidth="1"/>
    <col min="6400" max="6400" width="0" style="139" hidden="1" customWidth="1"/>
    <col min="6401" max="6402" width="12" style="139" customWidth="1"/>
    <col min="6403" max="6403" width="8" style="139" bestFit="1" customWidth="1"/>
    <col min="6404" max="6404" width="7.875" style="139" bestFit="1" customWidth="1"/>
    <col min="6405" max="6406" width="0" style="139" hidden="1" customWidth="1"/>
    <col min="6407" max="6654" width="7.875" style="139"/>
    <col min="6655" max="6655" width="35.75" style="139" customWidth="1"/>
    <col min="6656" max="6656" width="0" style="139" hidden="1" customWidth="1"/>
    <col min="6657" max="6658" width="12" style="139" customWidth="1"/>
    <col min="6659" max="6659" width="8" style="139" bestFit="1" customWidth="1"/>
    <col min="6660" max="6660" width="7.875" style="139" bestFit="1" customWidth="1"/>
    <col min="6661" max="6662" width="0" style="139" hidden="1" customWidth="1"/>
    <col min="6663" max="6910" width="7.875" style="139"/>
    <col min="6911" max="6911" width="35.75" style="139" customWidth="1"/>
    <col min="6912" max="6912" width="0" style="139" hidden="1" customWidth="1"/>
    <col min="6913" max="6914" width="12" style="139" customWidth="1"/>
    <col min="6915" max="6915" width="8" style="139" bestFit="1" customWidth="1"/>
    <col min="6916" max="6916" width="7.875" style="139" bestFit="1" customWidth="1"/>
    <col min="6917" max="6918" width="0" style="139" hidden="1" customWidth="1"/>
    <col min="6919" max="7166" width="7.875" style="139"/>
    <col min="7167" max="7167" width="35.75" style="139" customWidth="1"/>
    <col min="7168" max="7168" width="0" style="139" hidden="1" customWidth="1"/>
    <col min="7169" max="7170" width="12" style="139" customWidth="1"/>
    <col min="7171" max="7171" width="8" style="139" bestFit="1" customWidth="1"/>
    <col min="7172" max="7172" width="7.875" style="139" bestFit="1" customWidth="1"/>
    <col min="7173" max="7174" width="0" style="139" hidden="1" customWidth="1"/>
    <col min="7175" max="7422" width="7.875" style="139"/>
    <col min="7423" max="7423" width="35.75" style="139" customWidth="1"/>
    <col min="7424" max="7424" width="0" style="139" hidden="1" customWidth="1"/>
    <col min="7425" max="7426" width="12" style="139" customWidth="1"/>
    <col min="7427" max="7427" width="8" style="139" bestFit="1" customWidth="1"/>
    <col min="7428" max="7428" width="7.875" style="139" bestFit="1" customWidth="1"/>
    <col min="7429" max="7430" width="0" style="139" hidden="1" customWidth="1"/>
    <col min="7431" max="7678" width="7.875" style="139"/>
    <col min="7679" max="7679" width="35.75" style="139" customWidth="1"/>
    <col min="7680" max="7680" width="0" style="139" hidden="1" customWidth="1"/>
    <col min="7681" max="7682" width="12" style="139" customWidth="1"/>
    <col min="7683" max="7683" width="8" style="139" bestFit="1" customWidth="1"/>
    <col min="7684" max="7684" width="7.875" style="139" bestFit="1" customWidth="1"/>
    <col min="7685" max="7686" width="0" style="139" hidden="1" customWidth="1"/>
    <col min="7687" max="7934" width="7.875" style="139"/>
    <col min="7935" max="7935" width="35.75" style="139" customWidth="1"/>
    <col min="7936" max="7936" width="0" style="139" hidden="1" customWidth="1"/>
    <col min="7937" max="7938" width="12" style="139" customWidth="1"/>
    <col min="7939" max="7939" width="8" style="139" bestFit="1" customWidth="1"/>
    <col min="7940" max="7940" width="7.875" style="139" bestFit="1" customWidth="1"/>
    <col min="7941" max="7942" width="0" style="139" hidden="1" customWidth="1"/>
    <col min="7943" max="8190" width="7.875" style="139"/>
    <col min="8191" max="8191" width="35.75" style="139" customWidth="1"/>
    <col min="8192" max="8192" width="0" style="139" hidden="1" customWidth="1"/>
    <col min="8193" max="8194" width="12" style="139" customWidth="1"/>
    <col min="8195" max="8195" width="8" style="139" bestFit="1" customWidth="1"/>
    <col min="8196" max="8196" width="7.875" style="139" bestFit="1" customWidth="1"/>
    <col min="8197" max="8198" width="0" style="139" hidden="1" customWidth="1"/>
    <col min="8199" max="8446" width="7.875" style="139"/>
    <col min="8447" max="8447" width="35.75" style="139" customWidth="1"/>
    <col min="8448" max="8448" width="0" style="139" hidden="1" customWidth="1"/>
    <col min="8449" max="8450" width="12" style="139" customWidth="1"/>
    <col min="8451" max="8451" width="8" style="139" bestFit="1" customWidth="1"/>
    <col min="8452" max="8452" width="7.875" style="139" bestFit="1" customWidth="1"/>
    <col min="8453" max="8454" width="0" style="139" hidden="1" customWidth="1"/>
    <col min="8455" max="8702" width="7.875" style="139"/>
    <col min="8703" max="8703" width="35.75" style="139" customWidth="1"/>
    <col min="8704" max="8704" width="0" style="139" hidden="1" customWidth="1"/>
    <col min="8705" max="8706" width="12" style="139" customWidth="1"/>
    <col min="8707" max="8707" width="8" style="139" bestFit="1" customWidth="1"/>
    <col min="8708" max="8708" width="7.875" style="139" bestFit="1" customWidth="1"/>
    <col min="8709" max="8710" width="0" style="139" hidden="1" customWidth="1"/>
    <col min="8711" max="8958" width="7.875" style="139"/>
    <col min="8959" max="8959" width="35.75" style="139" customWidth="1"/>
    <col min="8960" max="8960" width="0" style="139" hidden="1" customWidth="1"/>
    <col min="8961" max="8962" width="12" style="139" customWidth="1"/>
    <col min="8963" max="8963" width="8" style="139" bestFit="1" customWidth="1"/>
    <col min="8964" max="8964" width="7.875" style="139" bestFit="1" customWidth="1"/>
    <col min="8965" max="8966" width="0" style="139" hidden="1" customWidth="1"/>
    <col min="8967" max="9214" width="7.875" style="139"/>
    <col min="9215" max="9215" width="35.75" style="139" customWidth="1"/>
    <col min="9216" max="9216" width="0" style="139" hidden="1" customWidth="1"/>
    <col min="9217" max="9218" width="12" style="139" customWidth="1"/>
    <col min="9219" max="9219" width="8" style="139" bestFit="1" customWidth="1"/>
    <col min="9220" max="9220" width="7.875" style="139" bestFit="1" customWidth="1"/>
    <col min="9221" max="9222" width="0" style="139" hidden="1" customWidth="1"/>
    <col min="9223" max="9470" width="7.875" style="139"/>
    <col min="9471" max="9471" width="35.75" style="139" customWidth="1"/>
    <col min="9472" max="9472" width="0" style="139" hidden="1" customWidth="1"/>
    <col min="9473" max="9474" width="12" style="139" customWidth="1"/>
    <col min="9475" max="9475" width="8" style="139" bestFit="1" customWidth="1"/>
    <col min="9476" max="9476" width="7.875" style="139" bestFit="1" customWidth="1"/>
    <col min="9477" max="9478" width="0" style="139" hidden="1" customWidth="1"/>
    <col min="9479" max="9726" width="7.875" style="139"/>
    <col min="9727" max="9727" width="35.75" style="139" customWidth="1"/>
    <col min="9728" max="9728" width="0" style="139" hidden="1" customWidth="1"/>
    <col min="9729" max="9730" width="12" style="139" customWidth="1"/>
    <col min="9731" max="9731" width="8" style="139" bestFit="1" customWidth="1"/>
    <col min="9732" max="9732" width="7.875" style="139" bestFit="1" customWidth="1"/>
    <col min="9733" max="9734" width="0" style="139" hidden="1" customWidth="1"/>
    <col min="9735" max="9982" width="7.875" style="139"/>
    <col min="9983" max="9983" width="35.75" style="139" customWidth="1"/>
    <col min="9984" max="9984" width="0" style="139" hidden="1" customWidth="1"/>
    <col min="9985" max="9986" width="12" style="139" customWidth="1"/>
    <col min="9987" max="9987" width="8" style="139" bestFit="1" customWidth="1"/>
    <col min="9988" max="9988" width="7.875" style="139" bestFit="1" customWidth="1"/>
    <col min="9989" max="9990" width="0" style="139" hidden="1" customWidth="1"/>
    <col min="9991" max="10238" width="7.875" style="139"/>
    <col min="10239" max="10239" width="35.75" style="139" customWidth="1"/>
    <col min="10240" max="10240" width="0" style="139" hidden="1" customWidth="1"/>
    <col min="10241" max="10242" width="12" style="139" customWidth="1"/>
    <col min="10243" max="10243" width="8" style="139" bestFit="1" customWidth="1"/>
    <col min="10244" max="10244" width="7.875" style="139" bestFit="1" customWidth="1"/>
    <col min="10245" max="10246" width="0" style="139" hidden="1" customWidth="1"/>
    <col min="10247" max="10494" width="7.875" style="139"/>
    <col min="10495" max="10495" width="35.75" style="139" customWidth="1"/>
    <col min="10496" max="10496" width="0" style="139" hidden="1" customWidth="1"/>
    <col min="10497" max="10498" width="12" style="139" customWidth="1"/>
    <col min="10499" max="10499" width="8" style="139" bestFit="1" customWidth="1"/>
    <col min="10500" max="10500" width="7.875" style="139" bestFit="1" customWidth="1"/>
    <col min="10501" max="10502" width="0" style="139" hidden="1" customWidth="1"/>
    <col min="10503" max="10750" width="7.875" style="139"/>
    <col min="10751" max="10751" width="35.75" style="139" customWidth="1"/>
    <col min="10752" max="10752" width="0" style="139" hidden="1" customWidth="1"/>
    <col min="10753" max="10754" width="12" style="139" customWidth="1"/>
    <col min="10755" max="10755" width="8" style="139" bestFit="1" customWidth="1"/>
    <col min="10756" max="10756" width="7.875" style="139" bestFit="1" customWidth="1"/>
    <col min="10757" max="10758" width="0" style="139" hidden="1" customWidth="1"/>
    <col min="10759" max="11006" width="7.875" style="139"/>
    <col min="11007" max="11007" width="35.75" style="139" customWidth="1"/>
    <col min="11008" max="11008" width="0" style="139" hidden="1" customWidth="1"/>
    <col min="11009" max="11010" width="12" style="139" customWidth="1"/>
    <col min="11011" max="11011" width="8" style="139" bestFit="1" customWidth="1"/>
    <col min="11012" max="11012" width="7.875" style="139" bestFit="1" customWidth="1"/>
    <col min="11013" max="11014" width="0" style="139" hidden="1" customWidth="1"/>
    <col min="11015" max="11262" width="7.875" style="139"/>
    <col min="11263" max="11263" width="35.75" style="139" customWidth="1"/>
    <col min="11264" max="11264" width="0" style="139" hidden="1" customWidth="1"/>
    <col min="11265" max="11266" width="12" style="139" customWidth="1"/>
    <col min="11267" max="11267" width="8" style="139" bestFit="1" customWidth="1"/>
    <col min="11268" max="11268" width="7.875" style="139" bestFit="1" customWidth="1"/>
    <col min="11269" max="11270" width="0" style="139" hidden="1" customWidth="1"/>
    <col min="11271" max="11518" width="7.875" style="139"/>
    <col min="11519" max="11519" width="35.75" style="139" customWidth="1"/>
    <col min="11520" max="11520" width="0" style="139" hidden="1" customWidth="1"/>
    <col min="11521" max="11522" width="12" style="139" customWidth="1"/>
    <col min="11523" max="11523" width="8" style="139" bestFit="1" customWidth="1"/>
    <col min="11524" max="11524" width="7.875" style="139" bestFit="1" customWidth="1"/>
    <col min="11525" max="11526" width="0" style="139" hidden="1" customWidth="1"/>
    <col min="11527" max="11774" width="7.875" style="139"/>
    <col min="11775" max="11775" width="35.75" style="139" customWidth="1"/>
    <col min="11776" max="11776" width="0" style="139" hidden="1" customWidth="1"/>
    <col min="11777" max="11778" width="12" style="139" customWidth="1"/>
    <col min="11779" max="11779" width="8" style="139" bestFit="1" customWidth="1"/>
    <col min="11780" max="11780" width="7.875" style="139" bestFit="1" customWidth="1"/>
    <col min="11781" max="11782" width="0" style="139" hidden="1" customWidth="1"/>
    <col min="11783" max="12030" width="7.875" style="139"/>
    <col min="12031" max="12031" width="35.75" style="139" customWidth="1"/>
    <col min="12032" max="12032" width="0" style="139" hidden="1" customWidth="1"/>
    <col min="12033" max="12034" width="12" style="139" customWidth="1"/>
    <col min="12035" max="12035" width="8" style="139" bestFit="1" customWidth="1"/>
    <col min="12036" max="12036" width="7.875" style="139" bestFit="1" customWidth="1"/>
    <col min="12037" max="12038" width="0" style="139" hidden="1" customWidth="1"/>
    <col min="12039" max="12286" width="7.875" style="139"/>
    <col min="12287" max="12287" width="35.75" style="139" customWidth="1"/>
    <col min="12288" max="12288" width="0" style="139" hidden="1" customWidth="1"/>
    <col min="12289" max="12290" width="12" style="139" customWidth="1"/>
    <col min="12291" max="12291" width="8" style="139" bestFit="1" customWidth="1"/>
    <col min="12292" max="12292" width="7.875" style="139" bestFit="1" customWidth="1"/>
    <col min="12293" max="12294" width="0" style="139" hidden="1" customWidth="1"/>
    <col min="12295" max="12542" width="7.875" style="139"/>
    <col min="12543" max="12543" width="35.75" style="139" customWidth="1"/>
    <col min="12544" max="12544" width="0" style="139" hidden="1" customWidth="1"/>
    <col min="12545" max="12546" width="12" style="139" customWidth="1"/>
    <col min="12547" max="12547" width="8" style="139" bestFit="1" customWidth="1"/>
    <col min="12548" max="12548" width="7.875" style="139" bestFit="1" customWidth="1"/>
    <col min="12549" max="12550" width="0" style="139" hidden="1" customWidth="1"/>
    <col min="12551" max="12798" width="7.875" style="139"/>
    <col min="12799" max="12799" width="35.75" style="139" customWidth="1"/>
    <col min="12800" max="12800" width="0" style="139" hidden="1" customWidth="1"/>
    <col min="12801" max="12802" width="12" style="139" customWidth="1"/>
    <col min="12803" max="12803" width="8" style="139" bestFit="1" customWidth="1"/>
    <col min="12804" max="12804" width="7.875" style="139" bestFit="1" customWidth="1"/>
    <col min="12805" max="12806" width="0" style="139" hidden="1" customWidth="1"/>
    <col min="12807" max="13054" width="7.875" style="139"/>
    <col min="13055" max="13055" width="35.75" style="139" customWidth="1"/>
    <col min="13056" max="13056" width="0" style="139" hidden="1" customWidth="1"/>
    <col min="13057" max="13058" width="12" style="139" customWidth="1"/>
    <col min="13059" max="13059" width="8" style="139" bestFit="1" customWidth="1"/>
    <col min="13060" max="13060" width="7.875" style="139" bestFit="1" customWidth="1"/>
    <col min="13061" max="13062" width="0" style="139" hidden="1" customWidth="1"/>
    <col min="13063" max="13310" width="7.875" style="139"/>
    <col min="13311" max="13311" width="35.75" style="139" customWidth="1"/>
    <col min="13312" max="13312" width="0" style="139" hidden="1" customWidth="1"/>
    <col min="13313" max="13314" width="12" style="139" customWidth="1"/>
    <col min="13315" max="13315" width="8" style="139" bestFit="1" customWidth="1"/>
    <col min="13316" max="13316" width="7.875" style="139" bestFit="1" customWidth="1"/>
    <col min="13317" max="13318" width="0" style="139" hidden="1" customWidth="1"/>
    <col min="13319" max="13566" width="7.875" style="139"/>
    <col min="13567" max="13567" width="35.75" style="139" customWidth="1"/>
    <col min="13568" max="13568" width="0" style="139" hidden="1" customWidth="1"/>
    <col min="13569" max="13570" width="12" style="139" customWidth="1"/>
    <col min="13571" max="13571" width="8" style="139" bestFit="1" customWidth="1"/>
    <col min="13572" max="13572" width="7.875" style="139" bestFit="1" customWidth="1"/>
    <col min="13573" max="13574" width="0" style="139" hidden="1" customWidth="1"/>
    <col min="13575" max="13822" width="7.875" style="139"/>
    <col min="13823" max="13823" width="35.75" style="139" customWidth="1"/>
    <col min="13824" max="13824" width="0" style="139" hidden="1" customWidth="1"/>
    <col min="13825" max="13826" width="12" style="139" customWidth="1"/>
    <col min="13827" max="13827" width="8" style="139" bestFit="1" customWidth="1"/>
    <col min="13828" max="13828" width="7.875" style="139" bestFit="1" customWidth="1"/>
    <col min="13829" max="13830" width="0" style="139" hidden="1" customWidth="1"/>
    <col min="13831" max="14078" width="7.875" style="139"/>
    <col min="14079" max="14079" width="35.75" style="139" customWidth="1"/>
    <col min="14080" max="14080" width="0" style="139" hidden="1" customWidth="1"/>
    <col min="14081" max="14082" width="12" style="139" customWidth="1"/>
    <col min="14083" max="14083" width="8" style="139" bestFit="1" customWidth="1"/>
    <col min="14084" max="14084" width="7.875" style="139" bestFit="1" customWidth="1"/>
    <col min="14085" max="14086" width="0" style="139" hidden="1" customWidth="1"/>
    <col min="14087" max="14334" width="7.875" style="139"/>
    <col min="14335" max="14335" width="35.75" style="139" customWidth="1"/>
    <col min="14336" max="14336" width="0" style="139" hidden="1" customWidth="1"/>
    <col min="14337" max="14338" width="12" style="139" customWidth="1"/>
    <col min="14339" max="14339" width="8" style="139" bestFit="1" customWidth="1"/>
    <col min="14340" max="14340" width="7.875" style="139" bestFit="1" customWidth="1"/>
    <col min="14341" max="14342" width="0" style="139" hidden="1" customWidth="1"/>
    <col min="14343" max="14590" width="7.875" style="139"/>
    <col min="14591" max="14591" width="35.75" style="139" customWidth="1"/>
    <col min="14592" max="14592" width="0" style="139" hidden="1" customWidth="1"/>
    <col min="14593" max="14594" width="12" style="139" customWidth="1"/>
    <col min="14595" max="14595" width="8" style="139" bestFit="1" customWidth="1"/>
    <col min="14596" max="14596" width="7.875" style="139" bestFit="1" customWidth="1"/>
    <col min="14597" max="14598" width="0" style="139" hidden="1" customWidth="1"/>
    <col min="14599" max="14846" width="7.875" style="139"/>
    <col min="14847" max="14847" width="35.75" style="139" customWidth="1"/>
    <col min="14848" max="14848" width="0" style="139" hidden="1" customWidth="1"/>
    <col min="14849" max="14850" width="12" style="139" customWidth="1"/>
    <col min="14851" max="14851" width="8" style="139" bestFit="1" customWidth="1"/>
    <col min="14852" max="14852" width="7.875" style="139" bestFit="1" customWidth="1"/>
    <col min="14853" max="14854" width="0" style="139" hidden="1" customWidth="1"/>
    <col min="14855" max="15102" width="7.875" style="139"/>
    <col min="15103" max="15103" width="35.75" style="139" customWidth="1"/>
    <col min="15104" max="15104" width="0" style="139" hidden="1" customWidth="1"/>
    <col min="15105" max="15106" width="12" style="139" customWidth="1"/>
    <col min="15107" max="15107" width="8" style="139" bestFit="1" customWidth="1"/>
    <col min="15108" max="15108" width="7.875" style="139" bestFit="1" customWidth="1"/>
    <col min="15109" max="15110" width="0" style="139" hidden="1" customWidth="1"/>
    <col min="15111" max="15358" width="7.875" style="139"/>
    <col min="15359" max="15359" width="35.75" style="139" customWidth="1"/>
    <col min="15360" max="15360" width="0" style="139" hidden="1" customWidth="1"/>
    <col min="15361" max="15362" width="12" style="139" customWidth="1"/>
    <col min="15363" max="15363" width="8" style="139" bestFit="1" customWidth="1"/>
    <col min="15364" max="15364" width="7.875" style="139" bestFit="1" customWidth="1"/>
    <col min="15365" max="15366" width="0" style="139" hidden="1" customWidth="1"/>
    <col min="15367" max="15614" width="7.875" style="139"/>
    <col min="15615" max="15615" width="35.75" style="139" customWidth="1"/>
    <col min="15616" max="15616" width="0" style="139" hidden="1" customWidth="1"/>
    <col min="15617" max="15618" width="12" style="139" customWidth="1"/>
    <col min="15619" max="15619" width="8" style="139" bestFit="1" customWidth="1"/>
    <col min="15620" max="15620" width="7.875" style="139" bestFit="1" customWidth="1"/>
    <col min="15621" max="15622" width="0" style="139" hidden="1" customWidth="1"/>
    <col min="15623" max="15870" width="7.875" style="139"/>
    <col min="15871" max="15871" width="35.75" style="139" customWidth="1"/>
    <col min="15872" max="15872" width="0" style="139" hidden="1" customWidth="1"/>
    <col min="15873" max="15874" width="12" style="139" customWidth="1"/>
    <col min="15875" max="15875" width="8" style="139" bestFit="1" customWidth="1"/>
    <col min="15876" max="15876" width="7.875" style="139" bestFit="1" customWidth="1"/>
    <col min="15877" max="15878" width="0" style="139" hidden="1" customWidth="1"/>
    <col min="15879" max="16126" width="7.875" style="139"/>
    <col min="16127" max="16127" width="35.75" style="139" customWidth="1"/>
    <col min="16128" max="16128" width="0" style="139" hidden="1" customWidth="1"/>
    <col min="16129" max="16130" width="12" style="139" customWidth="1"/>
    <col min="16131" max="16131" width="8" style="139" bestFit="1" customWidth="1"/>
    <col min="16132" max="16132" width="7.875" style="139" bestFit="1" customWidth="1"/>
    <col min="16133" max="16134" width="0" style="139" hidden="1" customWidth="1"/>
    <col min="16135" max="16384" width="7.875" style="139"/>
  </cols>
  <sheetData>
    <row r="1" spans="1:5" ht="27" customHeight="1">
      <c r="A1" s="163" t="s">
        <v>165</v>
      </c>
      <c r="B1" s="138"/>
    </row>
    <row r="2" spans="1:5" ht="39.950000000000003" customHeight="1">
      <c r="A2" s="140" t="s">
        <v>348</v>
      </c>
      <c r="B2" s="141"/>
    </row>
    <row r="3" spans="1:5" s="143" customFormat="1" ht="18.75" customHeight="1">
      <c r="A3" s="142"/>
      <c r="B3" s="94" t="s">
        <v>74</v>
      </c>
    </row>
    <row r="4" spans="1:5" s="146" customFormat="1" ht="53.25" customHeight="1">
      <c r="A4" s="144" t="s">
        <v>122</v>
      </c>
      <c r="B4" s="134" t="s">
        <v>153</v>
      </c>
      <c r="C4" s="145"/>
    </row>
    <row r="5" spans="1:5" s="149" customFormat="1" ht="53.25" customHeight="1">
      <c r="A5" s="147"/>
      <c r="B5" s="147"/>
      <c r="C5" s="148"/>
    </row>
    <row r="6" spans="1:5" s="143" customFormat="1" ht="53.25" customHeight="1">
      <c r="A6" s="147"/>
      <c r="B6" s="147"/>
      <c r="C6" s="150"/>
      <c r="E6" s="143">
        <v>988753</v>
      </c>
    </row>
    <row r="7" spans="1:5" s="143" customFormat="1" ht="53.25" customHeight="1">
      <c r="A7" s="147"/>
      <c r="B7" s="147"/>
      <c r="C7" s="150"/>
      <c r="E7" s="143">
        <v>822672</v>
      </c>
    </row>
    <row r="8" spans="1:5" s="154" customFormat="1" ht="53.25" customHeight="1">
      <c r="A8" s="151" t="s">
        <v>49</v>
      </c>
      <c r="B8" s="152"/>
      <c r="C8" s="153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8"/>
  <sheetViews>
    <sheetView workbookViewId="0">
      <selection activeCell="A2" sqref="A2:B2"/>
    </sheetView>
  </sheetViews>
  <sheetFormatPr defaultRowHeight="15.75"/>
  <cols>
    <col min="1" max="1" width="33.25" style="67" customWidth="1"/>
    <col min="2" max="2" width="33.25" style="69" customWidth="1"/>
    <col min="3" max="16384" width="9" style="67"/>
  </cols>
  <sheetData>
    <row r="1" spans="1:2" ht="21" customHeight="1">
      <c r="A1" s="70" t="s">
        <v>166</v>
      </c>
    </row>
    <row r="2" spans="1:2" ht="24.75" customHeight="1">
      <c r="A2" s="205" t="s">
        <v>349</v>
      </c>
      <c r="B2" s="205"/>
    </row>
    <row r="3" spans="1:2" s="70" customFormat="1" ht="24" customHeight="1">
      <c r="B3" s="68" t="s">
        <v>67</v>
      </c>
    </row>
    <row r="4" spans="1:2" s="73" customFormat="1" ht="51" customHeight="1">
      <c r="A4" s="71" t="s">
        <v>146</v>
      </c>
      <c r="B4" s="72" t="s">
        <v>23</v>
      </c>
    </row>
    <row r="5" spans="1:2" s="86" customFormat="1" ht="48" customHeight="1">
      <c r="A5" s="161" t="s">
        <v>150</v>
      </c>
      <c r="B5" s="85"/>
    </row>
    <row r="6" spans="1:2" s="86" customFormat="1" ht="48" customHeight="1">
      <c r="A6" s="161" t="s">
        <v>151</v>
      </c>
      <c r="B6" s="85"/>
    </row>
    <row r="7" spans="1:2" s="86" customFormat="1" ht="48" customHeight="1">
      <c r="A7" s="89" t="s">
        <v>126</v>
      </c>
      <c r="B7" s="85"/>
    </row>
    <row r="8" spans="1:2" s="77" customFormat="1" ht="48" customHeight="1">
      <c r="A8" s="82" t="s">
        <v>49</v>
      </c>
      <c r="B8" s="76"/>
    </row>
  </sheetData>
  <mergeCells count="1">
    <mergeCell ref="A2:B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5"/>
  <sheetViews>
    <sheetView workbookViewId="0">
      <selection activeCell="A2" sqref="A2:B2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9" hidden="1" customWidth="1"/>
    <col min="5" max="5" width="8.125" style="29" hidden="1" customWidth="1"/>
    <col min="6" max="6" width="9.625" style="30" hidden="1" customWidth="1"/>
    <col min="7" max="7" width="17.5" style="30" hidden="1" customWidth="1"/>
    <col min="8" max="8" width="12.5" style="31" hidden="1" customWidth="1"/>
    <col min="9" max="9" width="7" style="32" hidden="1" customWidth="1"/>
    <col min="10" max="11" width="7" style="29" hidden="1" customWidth="1"/>
    <col min="12" max="12" width="13.875" style="29" hidden="1" customWidth="1"/>
    <col min="13" max="13" width="7.875" style="29" hidden="1" customWidth="1"/>
    <col min="14" max="14" width="9.5" style="29" hidden="1" customWidth="1"/>
    <col min="15" max="15" width="6.875" style="29" hidden="1" customWidth="1"/>
    <col min="16" max="16" width="9" style="29" hidden="1" customWidth="1"/>
    <col min="17" max="17" width="5.875" style="29" hidden="1" customWidth="1"/>
    <col min="18" max="18" width="5.25" style="29" hidden="1" customWidth="1"/>
    <col min="19" max="19" width="6.5" style="29" hidden="1" customWidth="1"/>
    <col min="20" max="21" width="7" style="29" hidden="1" customWidth="1"/>
    <col min="22" max="22" width="10.625" style="29" hidden="1" customWidth="1"/>
    <col min="23" max="23" width="10.5" style="29" hidden="1" customWidth="1"/>
    <col min="24" max="24" width="7" style="29" hidden="1" customWidth="1"/>
    <col min="25" max="16384" width="7" style="29"/>
  </cols>
  <sheetData>
    <row r="1" spans="1:24" ht="29.25" customHeight="1">
      <c r="A1" s="28" t="s">
        <v>167</v>
      </c>
    </row>
    <row r="2" spans="1:24" ht="28.5" customHeight="1">
      <c r="A2" s="195" t="s">
        <v>350</v>
      </c>
      <c r="B2" s="196"/>
      <c r="F2" s="29"/>
      <c r="G2" s="29"/>
      <c r="H2" s="29"/>
    </row>
    <row r="3" spans="1:24" s="3" customFormat="1" ht="21.75" customHeight="1">
      <c r="A3" s="4"/>
      <c r="B3" s="130" t="s">
        <v>24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1" t="s">
        <v>134</v>
      </c>
      <c r="B4" s="36" t="s">
        <v>41</v>
      </c>
      <c r="F4" s="37" t="s">
        <v>27</v>
      </c>
      <c r="G4" s="37" t="s">
        <v>28</v>
      </c>
      <c r="H4" s="37" t="s">
        <v>29</v>
      </c>
      <c r="I4" s="2"/>
      <c r="L4" s="37" t="s">
        <v>27</v>
      </c>
      <c r="M4" s="38" t="s">
        <v>28</v>
      </c>
      <c r="N4" s="37" t="s">
        <v>29</v>
      </c>
    </row>
    <row r="5" spans="1:24" s="4" customFormat="1" ht="39" customHeight="1">
      <c r="A5" s="155" t="s">
        <v>135</v>
      </c>
      <c r="B5" s="51"/>
      <c r="C5" s="4">
        <v>105429</v>
      </c>
      <c r="D5" s="4">
        <v>595734.14</v>
      </c>
      <c r="E5" s="4">
        <f>104401+13602</f>
        <v>118003</v>
      </c>
      <c r="F5" s="57" t="s">
        <v>8</v>
      </c>
      <c r="G5" s="57" t="s">
        <v>31</v>
      </c>
      <c r="H5" s="57">
        <v>596221.15</v>
      </c>
      <c r="I5" s="4" t="e">
        <f>F5-A5</f>
        <v>#VALUE!</v>
      </c>
      <c r="J5" s="4">
        <f t="shared" ref="J5:J8" si="0">H5-B5</f>
        <v>596221.15</v>
      </c>
      <c r="K5" s="4">
        <v>75943</v>
      </c>
      <c r="L5" s="57" t="s">
        <v>8</v>
      </c>
      <c r="M5" s="57" t="s">
        <v>31</v>
      </c>
      <c r="N5" s="57">
        <v>643048.94999999995</v>
      </c>
      <c r="O5" s="4" t="e">
        <f>L5-A5</f>
        <v>#VALUE!</v>
      </c>
      <c r="P5" s="4">
        <f t="shared" ref="P5:P8" si="1">N5-B5</f>
        <v>643048.94999999995</v>
      </c>
      <c r="R5" s="4">
        <v>717759</v>
      </c>
      <c r="T5" s="58" t="s">
        <v>8</v>
      </c>
      <c r="U5" s="58" t="s">
        <v>31</v>
      </c>
      <c r="V5" s="58">
        <v>659380.53</v>
      </c>
      <c r="W5" s="4">
        <f t="shared" ref="W5:W8" si="2">B5-V5</f>
        <v>-659380.53</v>
      </c>
      <c r="X5" s="4" t="e">
        <f>T5-A5</f>
        <v>#VALUE!</v>
      </c>
    </row>
    <row r="6" spans="1:24" s="3" customFormat="1" ht="39" customHeight="1">
      <c r="A6" s="20" t="s">
        <v>4</v>
      </c>
      <c r="B6" s="5"/>
      <c r="C6" s="47"/>
      <c r="D6" s="47">
        <v>135.6</v>
      </c>
      <c r="F6" s="42" t="s">
        <v>5</v>
      </c>
      <c r="G6" s="42" t="s">
        <v>35</v>
      </c>
      <c r="H6" s="43">
        <v>135.6</v>
      </c>
      <c r="I6" s="2" t="e">
        <f>F6-A6</f>
        <v>#VALUE!</v>
      </c>
      <c r="J6" s="40">
        <f t="shared" si="0"/>
        <v>135.6</v>
      </c>
      <c r="K6" s="40"/>
      <c r="L6" s="42" t="s">
        <v>5</v>
      </c>
      <c r="M6" s="42" t="s">
        <v>35</v>
      </c>
      <c r="N6" s="43">
        <v>135.6</v>
      </c>
      <c r="O6" s="2" t="e">
        <f>L6-A6</f>
        <v>#VALUE!</v>
      </c>
      <c r="P6" s="40">
        <f t="shared" si="1"/>
        <v>135.6</v>
      </c>
      <c r="T6" s="44" t="s">
        <v>5</v>
      </c>
      <c r="U6" s="44" t="s">
        <v>35</v>
      </c>
      <c r="V6" s="45">
        <v>135.6</v>
      </c>
      <c r="W6" s="3">
        <f t="shared" si="2"/>
        <v>-135.6</v>
      </c>
      <c r="X6" s="3" t="e">
        <f>T6-A6</f>
        <v>#VALUE!</v>
      </c>
    </row>
    <row r="7" spans="1:24" s="3" customFormat="1" ht="39" customHeight="1">
      <c r="A7" s="155" t="s">
        <v>141</v>
      </c>
      <c r="B7" s="5"/>
      <c r="C7" s="40">
        <v>105429</v>
      </c>
      <c r="D7" s="41">
        <v>595734.14</v>
      </c>
      <c r="E7" s="3">
        <f>104401+13602</f>
        <v>118003</v>
      </c>
      <c r="F7" s="42" t="s">
        <v>8</v>
      </c>
      <c r="G7" s="42" t="s">
        <v>31</v>
      </c>
      <c r="H7" s="43">
        <v>596221.15</v>
      </c>
      <c r="I7" s="2" t="e">
        <f>F7-A7</f>
        <v>#VALUE!</v>
      </c>
      <c r="J7" s="40">
        <f t="shared" si="0"/>
        <v>596221.15</v>
      </c>
      <c r="K7" s="40">
        <v>75943</v>
      </c>
      <c r="L7" s="42" t="s">
        <v>8</v>
      </c>
      <c r="M7" s="42" t="s">
        <v>31</v>
      </c>
      <c r="N7" s="43">
        <v>643048.94999999995</v>
      </c>
      <c r="O7" s="2" t="e">
        <f>L7-A7</f>
        <v>#VALUE!</v>
      </c>
      <c r="P7" s="40">
        <f t="shared" si="1"/>
        <v>643048.94999999995</v>
      </c>
      <c r="R7" s="3">
        <v>717759</v>
      </c>
      <c r="T7" s="44" t="s">
        <v>8</v>
      </c>
      <c r="U7" s="44" t="s">
        <v>31</v>
      </c>
      <c r="V7" s="45">
        <v>659380.53</v>
      </c>
      <c r="W7" s="3">
        <f t="shared" si="2"/>
        <v>-659380.53</v>
      </c>
      <c r="X7" s="3" t="e">
        <f>T7-A7</f>
        <v>#VALUE!</v>
      </c>
    </row>
    <row r="8" spans="1:24" s="3" customFormat="1" ht="39" customHeight="1">
      <c r="A8" s="20" t="s">
        <v>4</v>
      </c>
      <c r="B8" s="5"/>
      <c r="C8" s="47"/>
      <c r="D8" s="47">
        <v>135.6</v>
      </c>
      <c r="F8" s="42" t="s">
        <v>5</v>
      </c>
      <c r="G8" s="42" t="s">
        <v>35</v>
      </c>
      <c r="H8" s="43">
        <v>135.6</v>
      </c>
      <c r="I8" s="2" t="e">
        <f>F8-A8</f>
        <v>#VALUE!</v>
      </c>
      <c r="J8" s="40">
        <f t="shared" si="0"/>
        <v>135.6</v>
      </c>
      <c r="K8" s="40"/>
      <c r="L8" s="42" t="s">
        <v>5</v>
      </c>
      <c r="M8" s="42" t="s">
        <v>35</v>
      </c>
      <c r="N8" s="43">
        <v>135.6</v>
      </c>
      <c r="O8" s="2" t="e">
        <f>L8-A8</f>
        <v>#VALUE!</v>
      </c>
      <c r="P8" s="40">
        <f t="shared" si="1"/>
        <v>135.6</v>
      </c>
      <c r="T8" s="44" t="s">
        <v>5</v>
      </c>
      <c r="U8" s="44" t="s">
        <v>35</v>
      </c>
      <c r="V8" s="45">
        <v>135.6</v>
      </c>
      <c r="W8" s="3">
        <f t="shared" si="2"/>
        <v>-135.6</v>
      </c>
      <c r="X8" s="3" t="e">
        <f>T8-A8</f>
        <v>#VALUE!</v>
      </c>
    </row>
    <row r="9" spans="1:24" s="3" customFormat="1" ht="39" customHeight="1">
      <c r="A9" s="162" t="s">
        <v>9</v>
      </c>
      <c r="B9" s="9"/>
      <c r="F9" s="37" t="str">
        <f>""</f>
        <v/>
      </c>
      <c r="G9" s="37" t="str">
        <f>""</f>
        <v/>
      </c>
      <c r="H9" s="37" t="str">
        <f>""</f>
        <v/>
      </c>
      <c r="I9" s="2"/>
      <c r="L9" s="37" t="str">
        <f>""</f>
        <v/>
      </c>
      <c r="M9" s="38" t="str">
        <f>""</f>
        <v/>
      </c>
      <c r="N9" s="37" t="str">
        <f>""</f>
        <v/>
      </c>
      <c r="V9" s="8" t="e">
        <f>V10+#REF!+#REF!+#REF!+#REF!+#REF!+#REF!+#REF!+#REF!+#REF!+#REF!+#REF!+#REF!+#REF!+#REF!+#REF!+#REF!+#REF!+#REF!+#REF!+#REF!</f>
        <v>#REF!</v>
      </c>
      <c r="W9" s="8" t="e">
        <f>W10+#REF!+#REF!+#REF!+#REF!+#REF!+#REF!+#REF!+#REF!+#REF!+#REF!+#REF!+#REF!+#REF!+#REF!+#REF!+#REF!+#REF!+#REF!+#REF!+#REF!</f>
        <v>#REF!</v>
      </c>
    </row>
    <row r="10" spans="1:24" ht="19.5" customHeight="1">
      <c r="P10" s="48"/>
      <c r="T10" s="49" t="s">
        <v>3</v>
      </c>
      <c r="U10" s="49" t="s">
        <v>37</v>
      </c>
      <c r="V10" s="50">
        <v>19998</v>
      </c>
      <c r="W10" s="29">
        <f>B10-V10</f>
        <v>-19998</v>
      </c>
      <c r="X10" s="29">
        <f>T10-A10</f>
        <v>232</v>
      </c>
    </row>
    <row r="11" spans="1:24" ht="19.5" customHeight="1">
      <c r="P11" s="48"/>
      <c r="T11" s="49" t="s">
        <v>2</v>
      </c>
      <c r="U11" s="49" t="s">
        <v>38</v>
      </c>
      <c r="V11" s="50">
        <v>19998</v>
      </c>
      <c r="W11" s="29">
        <f>B11-V11</f>
        <v>-19998</v>
      </c>
      <c r="X11" s="29">
        <f>T11-A11</f>
        <v>23203</v>
      </c>
    </row>
    <row r="12" spans="1:24" ht="19.5" customHeight="1">
      <c r="P12" s="48"/>
      <c r="T12" s="49" t="s">
        <v>1</v>
      </c>
      <c r="U12" s="49" t="s">
        <v>39</v>
      </c>
      <c r="V12" s="50">
        <v>19998</v>
      </c>
      <c r="W12" s="29">
        <f>B12-V12</f>
        <v>-19998</v>
      </c>
      <c r="X12" s="29">
        <f>T12-A12</f>
        <v>2320301</v>
      </c>
    </row>
    <row r="13" spans="1:24" ht="19.5" customHeight="1">
      <c r="P13" s="48"/>
    </row>
    <row r="14" spans="1:24" ht="19.5" customHeight="1">
      <c r="P14" s="48"/>
    </row>
    <row r="15" spans="1:24" ht="19.5" customHeight="1">
      <c r="P15" s="48"/>
    </row>
    <row r="16" spans="1:24" ht="19.5" customHeight="1">
      <c r="P16" s="48"/>
    </row>
    <row r="17" spans="16:16" ht="19.5" customHeight="1">
      <c r="P17" s="48"/>
    </row>
    <row r="18" spans="16:16" ht="19.5" customHeight="1">
      <c r="P18" s="48"/>
    </row>
    <row r="19" spans="16:16" ht="19.5" customHeight="1">
      <c r="P19" s="48"/>
    </row>
    <row r="20" spans="16:16" ht="19.5" customHeight="1">
      <c r="P20" s="48"/>
    </row>
    <row r="21" spans="16:16" ht="19.5" customHeight="1">
      <c r="P21" s="48"/>
    </row>
    <row r="22" spans="16:16" ht="19.5" customHeight="1">
      <c r="P22" s="48"/>
    </row>
    <row r="23" spans="16:16" ht="19.5" customHeight="1">
      <c r="P23" s="48"/>
    </row>
    <row r="24" spans="16:16" ht="19.5" customHeight="1">
      <c r="P24" s="48"/>
    </row>
    <row r="25" spans="16:16" ht="19.5" customHeight="1">
      <c r="P25" s="4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8"/>
  <sheetViews>
    <sheetView workbookViewId="0">
      <selection activeCell="A2" sqref="A2:C2"/>
    </sheetView>
  </sheetViews>
  <sheetFormatPr defaultColWidth="7" defaultRowHeight="15"/>
  <cols>
    <col min="1" max="1" width="14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9" hidden="1" customWidth="1"/>
    <col min="6" max="6" width="8.125" style="29" hidden="1" customWidth="1"/>
    <col min="7" max="7" width="9.625" style="30" hidden="1" customWidth="1"/>
    <col min="8" max="8" width="17.5" style="30" hidden="1" customWidth="1"/>
    <col min="9" max="9" width="12.5" style="31" hidden="1" customWidth="1"/>
    <col min="10" max="10" width="7" style="32" hidden="1" customWidth="1"/>
    <col min="11" max="12" width="7" style="29" hidden="1" customWidth="1"/>
    <col min="13" max="13" width="13.875" style="29" hidden="1" customWidth="1"/>
    <col min="14" max="14" width="7.875" style="29" hidden="1" customWidth="1"/>
    <col min="15" max="15" width="9.5" style="29" hidden="1" customWidth="1"/>
    <col min="16" max="16" width="6.875" style="29" hidden="1" customWidth="1"/>
    <col min="17" max="17" width="9" style="29" hidden="1" customWidth="1"/>
    <col min="18" max="18" width="5.875" style="29" hidden="1" customWidth="1"/>
    <col min="19" max="19" width="5.25" style="29" hidden="1" customWidth="1"/>
    <col min="20" max="20" width="6.5" style="29" hidden="1" customWidth="1"/>
    <col min="21" max="22" width="7" style="29" hidden="1" customWidth="1"/>
    <col min="23" max="23" width="10.625" style="29" hidden="1" customWidth="1"/>
    <col min="24" max="24" width="10.5" style="29" hidden="1" customWidth="1"/>
    <col min="25" max="25" width="7" style="29" hidden="1" customWidth="1"/>
    <col min="26" max="16384" width="7" style="29"/>
  </cols>
  <sheetData>
    <row r="1" spans="1:25" ht="23.25" customHeight="1">
      <c r="A1" s="28" t="s">
        <v>168</v>
      </c>
    </row>
    <row r="2" spans="1:25" ht="23.25">
      <c r="A2" s="195" t="s">
        <v>351</v>
      </c>
      <c r="B2" s="197"/>
      <c r="C2" s="196"/>
      <c r="G2" s="29"/>
      <c r="H2" s="29"/>
      <c r="I2" s="29"/>
    </row>
    <row r="3" spans="1:25">
      <c r="C3" s="94" t="s">
        <v>74</v>
      </c>
      <c r="E3" s="29">
        <v>12.11</v>
      </c>
      <c r="G3" s="29">
        <v>12.22</v>
      </c>
      <c r="H3" s="29"/>
      <c r="I3" s="29"/>
      <c r="M3" s="29">
        <v>1.2</v>
      </c>
    </row>
    <row r="4" spans="1:25" ht="45.75" customHeight="1">
      <c r="A4" s="34" t="s">
        <v>25</v>
      </c>
      <c r="B4" s="35" t="s">
        <v>26</v>
      </c>
      <c r="C4" s="36" t="s">
        <v>92</v>
      </c>
      <c r="G4" s="102" t="s">
        <v>93</v>
      </c>
      <c r="H4" s="102" t="s">
        <v>94</v>
      </c>
      <c r="I4" s="102" t="s">
        <v>95</v>
      </c>
      <c r="M4" s="102" t="s">
        <v>93</v>
      </c>
      <c r="N4" s="103" t="s">
        <v>94</v>
      </c>
      <c r="O4" s="102" t="s">
        <v>95</v>
      </c>
    </row>
    <row r="5" spans="1:25" ht="45.75" customHeight="1">
      <c r="A5" s="7" t="s">
        <v>68</v>
      </c>
      <c r="B5" s="39" t="s">
        <v>96</v>
      </c>
      <c r="C5" s="5"/>
      <c r="D5" s="40">
        <v>105429</v>
      </c>
      <c r="E5" s="101">
        <v>595734.14</v>
      </c>
      <c r="F5" s="29">
        <f>104401+13602</f>
        <v>118003</v>
      </c>
      <c r="G5" s="30" t="s">
        <v>8</v>
      </c>
      <c r="H5" s="30" t="s">
        <v>79</v>
      </c>
      <c r="I5" s="31">
        <v>596221.15</v>
      </c>
      <c r="J5" s="32">
        <f t="shared" ref="J5:J11" si="0">G5-A5</f>
        <v>-22</v>
      </c>
      <c r="K5" s="48">
        <f t="shared" ref="K5:K11" si="1">I5-C5</f>
        <v>596221.15</v>
      </c>
      <c r="L5" s="48">
        <v>75943</v>
      </c>
      <c r="M5" s="30" t="s">
        <v>8</v>
      </c>
      <c r="N5" s="30" t="s">
        <v>79</v>
      </c>
      <c r="O5" s="31">
        <v>643048.94999999995</v>
      </c>
      <c r="P5" s="32">
        <f t="shared" ref="P5:P11" si="2">M5-A5</f>
        <v>-22</v>
      </c>
      <c r="Q5" s="48">
        <f t="shared" ref="Q5:Q11" si="3">O5-C5</f>
        <v>643048.94999999995</v>
      </c>
      <c r="S5" s="29">
        <v>717759</v>
      </c>
      <c r="U5" s="49" t="s">
        <v>8</v>
      </c>
      <c r="V5" s="49" t="s">
        <v>79</v>
      </c>
      <c r="W5" s="50">
        <v>659380.53</v>
      </c>
      <c r="X5" s="29">
        <f t="shared" ref="X5:X11" si="4">C5-W5</f>
        <v>-659380.53</v>
      </c>
      <c r="Y5" s="29">
        <f t="shared" ref="Y5:Y11" si="5">U5-A5</f>
        <v>-22</v>
      </c>
    </row>
    <row r="6" spans="1:25" s="123" customFormat="1" ht="45.75" customHeight="1">
      <c r="A6" s="91" t="s">
        <v>69</v>
      </c>
      <c r="B6" s="156" t="s">
        <v>142</v>
      </c>
      <c r="C6" s="6"/>
      <c r="D6" s="59"/>
      <c r="E6" s="123">
        <v>7616.62</v>
      </c>
      <c r="G6" s="124" t="s">
        <v>7</v>
      </c>
      <c r="H6" s="124" t="s">
        <v>80</v>
      </c>
      <c r="I6" s="124">
        <v>7616.62</v>
      </c>
      <c r="J6" s="123">
        <f t="shared" si="0"/>
        <v>-2200</v>
      </c>
      <c r="K6" s="123">
        <f t="shared" si="1"/>
        <v>7616.62</v>
      </c>
      <c r="M6" s="124" t="s">
        <v>7</v>
      </c>
      <c r="N6" s="124" t="s">
        <v>80</v>
      </c>
      <c r="O6" s="124">
        <v>7749.58</v>
      </c>
      <c r="P6" s="123">
        <f t="shared" si="2"/>
        <v>-2200</v>
      </c>
      <c r="Q6" s="123">
        <f t="shared" si="3"/>
        <v>7749.58</v>
      </c>
      <c r="U6" s="125" t="s">
        <v>7</v>
      </c>
      <c r="V6" s="125" t="s">
        <v>80</v>
      </c>
      <c r="W6" s="125">
        <v>8475.4699999999993</v>
      </c>
      <c r="X6" s="123">
        <f t="shared" si="4"/>
        <v>-8475.4699999999993</v>
      </c>
      <c r="Y6" s="123">
        <f t="shared" si="5"/>
        <v>-2200</v>
      </c>
    </row>
    <row r="7" spans="1:25" s="126" customFormat="1" ht="45.75" customHeight="1">
      <c r="A7" s="62" t="s">
        <v>14</v>
      </c>
      <c r="B7" s="62" t="s">
        <v>97</v>
      </c>
      <c r="C7" s="62"/>
      <c r="D7" s="63"/>
      <c r="E7" s="126">
        <v>3922.87</v>
      </c>
      <c r="G7" s="127" t="s">
        <v>6</v>
      </c>
      <c r="H7" s="127" t="s">
        <v>81</v>
      </c>
      <c r="I7" s="127">
        <v>3922.87</v>
      </c>
      <c r="J7" s="126">
        <f t="shared" si="0"/>
        <v>-220000</v>
      </c>
      <c r="K7" s="126">
        <f t="shared" si="1"/>
        <v>3922.87</v>
      </c>
      <c r="L7" s="126">
        <v>750</v>
      </c>
      <c r="M7" s="127" t="s">
        <v>6</v>
      </c>
      <c r="N7" s="127" t="s">
        <v>81</v>
      </c>
      <c r="O7" s="127">
        <v>4041.81</v>
      </c>
      <c r="P7" s="126">
        <f t="shared" si="2"/>
        <v>-220000</v>
      </c>
      <c r="Q7" s="126">
        <f t="shared" si="3"/>
        <v>4041.81</v>
      </c>
      <c r="U7" s="128" t="s">
        <v>6</v>
      </c>
      <c r="V7" s="128" t="s">
        <v>81</v>
      </c>
      <c r="W7" s="128">
        <v>4680.9399999999996</v>
      </c>
      <c r="X7" s="126">
        <f t="shared" si="4"/>
        <v>-4680.9399999999996</v>
      </c>
      <c r="Y7" s="126">
        <f t="shared" si="5"/>
        <v>-220000</v>
      </c>
    </row>
    <row r="8" spans="1:25" ht="45.75" customHeight="1">
      <c r="A8" s="6" t="s">
        <v>4</v>
      </c>
      <c r="B8" s="46"/>
      <c r="C8" s="5"/>
      <c r="D8" s="47"/>
      <c r="E8" s="129">
        <v>135.6</v>
      </c>
      <c r="G8" s="30" t="s">
        <v>5</v>
      </c>
      <c r="H8" s="30" t="s">
        <v>98</v>
      </c>
      <c r="I8" s="31">
        <v>135.6</v>
      </c>
      <c r="J8" s="32" t="e">
        <f t="shared" si="0"/>
        <v>#VALUE!</v>
      </c>
      <c r="K8" s="48">
        <f t="shared" si="1"/>
        <v>135.6</v>
      </c>
      <c r="L8" s="48"/>
      <c r="M8" s="30" t="s">
        <v>5</v>
      </c>
      <c r="N8" s="30" t="s">
        <v>98</v>
      </c>
      <c r="O8" s="31">
        <v>135.6</v>
      </c>
      <c r="P8" s="32" t="e">
        <f t="shared" si="2"/>
        <v>#VALUE!</v>
      </c>
      <c r="Q8" s="48">
        <f t="shared" si="3"/>
        <v>135.6</v>
      </c>
      <c r="U8" s="49" t="s">
        <v>5</v>
      </c>
      <c r="V8" s="49" t="s">
        <v>98</v>
      </c>
      <c r="W8" s="50">
        <v>135.6</v>
      </c>
      <c r="X8" s="29">
        <f t="shared" si="4"/>
        <v>-135.6</v>
      </c>
      <c r="Y8" s="29" t="e">
        <f t="shared" si="5"/>
        <v>#VALUE!</v>
      </c>
    </row>
    <row r="9" spans="1:25" ht="45.75" customHeight="1">
      <c r="A9" s="91" t="s">
        <v>70</v>
      </c>
      <c r="B9" s="91" t="s">
        <v>99</v>
      </c>
      <c r="C9" s="5"/>
      <c r="D9" s="40"/>
      <c r="E9" s="48">
        <v>7616.62</v>
      </c>
      <c r="G9" s="30" t="s">
        <v>7</v>
      </c>
      <c r="H9" s="30" t="s">
        <v>80</v>
      </c>
      <c r="I9" s="31">
        <v>7616.62</v>
      </c>
      <c r="J9" s="32">
        <f t="shared" si="0"/>
        <v>-2201</v>
      </c>
      <c r="K9" s="48">
        <f t="shared" si="1"/>
        <v>7616.62</v>
      </c>
      <c r="L9" s="48"/>
      <c r="M9" s="30" t="s">
        <v>7</v>
      </c>
      <c r="N9" s="30" t="s">
        <v>80</v>
      </c>
      <c r="O9" s="31">
        <v>7749.58</v>
      </c>
      <c r="P9" s="32">
        <f t="shared" si="2"/>
        <v>-2201</v>
      </c>
      <c r="Q9" s="48">
        <f t="shared" si="3"/>
        <v>7749.58</v>
      </c>
      <c r="U9" s="49" t="s">
        <v>7</v>
      </c>
      <c r="V9" s="49" t="s">
        <v>80</v>
      </c>
      <c r="W9" s="50">
        <v>8475.4699999999993</v>
      </c>
      <c r="X9" s="29">
        <f t="shared" si="4"/>
        <v>-8475.4699999999993</v>
      </c>
      <c r="Y9" s="29">
        <f t="shared" si="5"/>
        <v>-2201</v>
      </c>
    </row>
    <row r="10" spans="1:25" ht="45.75" customHeight="1">
      <c r="A10" s="62" t="s">
        <v>19</v>
      </c>
      <c r="B10" s="62" t="s">
        <v>100</v>
      </c>
      <c r="C10" s="5"/>
      <c r="D10" s="40"/>
      <c r="E10" s="48">
        <v>3922.87</v>
      </c>
      <c r="G10" s="30" t="s">
        <v>6</v>
      </c>
      <c r="H10" s="30" t="s">
        <v>81</v>
      </c>
      <c r="I10" s="31">
        <v>3922.87</v>
      </c>
      <c r="J10" s="32">
        <f t="shared" si="0"/>
        <v>-220100</v>
      </c>
      <c r="K10" s="48">
        <f t="shared" si="1"/>
        <v>3922.87</v>
      </c>
      <c r="L10" s="48">
        <v>750</v>
      </c>
      <c r="M10" s="30" t="s">
        <v>6</v>
      </c>
      <c r="N10" s="30" t="s">
        <v>81</v>
      </c>
      <c r="O10" s="31">
        <v>4041.81</v>
      </c>
      <c r="P10" s="32">
        <f t="shared" si="2"/>
        <v>-220100</v>
      </c>
      <c r="Q10" s="48">
        <f t="shared" si="3"/>
        <v>4041.81</v>
      </c>
      <c r="U10" s="49" t="s">
        <v>6</v>
      </c>
      <c r="V10" s="49" t="s">
        <v>81</v>
      </c>
      <c r="W10" s="50">
        <v>4680.9399999999996</v>
      </c>
      <c r="X10" s="29">
        <f t="shared" si="4"/>
        <v>-4680.9399999999996</v>
      </c>
      <c r="Y10" s="29">
        <f t="shared" si="5"/>
        <v>-220100</v>
      </c>
    </row>
    <row r="11" spans="1:25" ht="45.75" customHeight="1">
      <c r="A11" s="6" t="s">
        <v>4</v>
      </c>
      <c r="B11" s="46"/>
      <c r="C11" s="5"/>
      <c r="D11" s="47"/>
      <c r="E11" s="129">
        <v>135.6</v>
      </c>
      <c r="G11" s="30" t="s">
        <v>5</v>
      </c>
      <c r="H11" s="30" t="s">
        <v>98</v>
      </c>
      <c r="I11" s="31">
        <v>135.6</v>
      </c>
      <c r="J11" s="32" t="e">
        <f t="shared" si="0"/>
        <v>#VALUE!</v>
      </c>
      <c r="K11" s="48">
        <f t="shared" si="1"/>
        <v>135.6</v>
      </c>
      <c r="L11" s="48"/>
      <c r="M11" s="30" t="s">
        <v>5</v>
      </c>
      <c r="N11" s="30" t="s">
        <v>98</v>
      </c>
      <c r="O11" s="31">
        <v>135.6</v>
      </c>
      <c r="P11" s="32" t="e">
        <f t="shared" si="2"/>
        <v>#VALUE!</v>
      </c>
      <c r="Q11" s="48">
        <f t="shared" si="3"/>
        <v>135.6</v>
      </c>
      <c r="U11" s="49" t="s">
        <v>5</v>
      </c>
      <c r="V11" s="49" t="s">
        <v>98</v>
      </c>
      <c r="W11" s="50">
        <v>135.6</v>
      </c>
      <c r="X11" s="29">
        <f t="shared" si="4"/>
        <v>-135.6</v>
      </c>
      <c r="Y11" s="29" t="e">
        <f t="shared" si="5"/>
        <v>#VALUE!</v>
      </c>
    </row>
    <row r="12" spans="1:25" ht="45.75" customHeight="1">
      <c r="A12" s="208" t="s">
        <v>36</v>
      </c>
      <c r="B12" s="207"/>
      <c r="C12" s="9"/>
      <c r="G12" s="102" t="str">
        <f>""</f>
        <v/>
      </c>
      <c r="H12" s="102" t="str">
        <f>""</f>
        <v/>
      </c>
      <c r="I12" s="102" t="str">
        <f>""</f>
        <v/>
      </c>
      <c r="M12" s="102" t="str">
        <f>""</f>
        <v/>
      </c>
      <c r="N12" s="103" t="str">
        <f>""</f>
        <v/>
      </c>
      <c r="O12" s="102" t="str">
        <f>""</f>
        <v/>
      </c>
      <c r="W12" s="8" t="e">
        <f>W13+#REF!+#REF!+#REF!+#REF!+#REF!+#REF!+#REF!+#REF!+#REF!+#REF!+#REF!+#REF!+#REF!+#REF!+#REF!+#REF!+#REF!+#REF!+#REF!+#REF!</f>
        <v>#REF!</v>
      </c>
      <c r="X12" s="8" t="e">
        <f>X13+#REF!+#REF!+#REF!+#REF!+#REF!+#REF!+#REF!+#REF!+#REF!+#REF!+#REF!+#REF!+#REF!+#REF!+#REF!+#REF!+#REF!+#REF!+#REF!+#REF!</f>
        <v>#REF!</v>
      </c>
    </row>
    <row r="13" spans="1:25" ht="19.5" customHeight="1">
      <c r="Q13" s="48"/>
      <c r="U13" s="49" t="s">
        <v>3</v>
      </c>
      <c r="V13" s="49" t="s">
        <v>37</v>
      </c>
      <c r="W13" s="50">
        <v>19998</v>
      </c>
      <c r="X13" s="29">
        <f>C13-W13</f>
        <v>-19998</v>
      </c>
      <c r="Y13" s="29">
        <f>U13-A13</f>
        <v>232</v>
      </c>
    </row>
    <row r="14" spans="1:25" ht="19.5" customHeight="1">
      <c r="Q14" s="48"/>
      <c r="U14" s="49" t="s">
        <v>2</v>
      </c>
      <c r="V14" s="49" t="s">
        <v>38</v>
      </c>
      <c r="W14" s="50">
        <v>19998</v>
      </c>
      <c r="X14" s="29">
        <f>C14-W14</f>
        <v>-19998</v>
      </c>
      <c r="Y14" s="29">
        <f>U14-A14</f>
        <v>23203</v>
      </c>
    </row>
    <row r="15" spans="1:25" ht="19.5" customHeight="1">
      <c r="Q15" s="48"/>
      <c r="U15" s="49" t="s">
        <v>1</v>
      </c>
      <c r="V15" s="49" t="s">
        <v>39</v>
      </c>
      <c r="W15" s="50">
        <v>19998</v>
      </c>
      <c r="X15" s="29">
        <f>C15-W15</f>
        <v>-19998</v>
      </c>
      <c r="Y15" s="29">
        <f>U15-A15</f>
        <v>2320301</v>
      </c>
    </row>
    <row r="16" spans="1:25" ht="19.5" customHeight="1">
      <c r="Q16" s="48"/>
    </row>
    <row r="17" spans="17:17" ht="19.5" customHeight="1">
      <c r="Q17" s="48"/>
    </row>
    <row r="18" spans="17:17" ht="19.5" customHeight="1">
      <c r="Q18" s="48"/>
    </row>
    <row r="19" spans="17:17" ht="19.5" customHeight="1">
      <c r="Q19" s="48"/>
    </row>
    <row r="20" spans="17:17" ht="19.5" customHeight="1">
      <c r="Q20" s="48"/>
    </row>
    <row r="21" spans="17:17" ht="19.5" customHeight="1">
      <c r="Q21" s="48"/>
    </row>
    <row r="22" spans="17:17" ht="19.5" customHeight="1">
      <c r="Q22" s="48"/>
    </row>
    <row r="23" spans="17:17" ht="19.5" customHeight="1">
      <c r="Q23" s="48"/>
    </row>
    <row r="24" spans="17:17" ht="19.5" customHeight="1">
      <c r="Q24" s="48"/>
    </row>
    <row r="25" spans="17:17" ht="19.5" customHeight="1">
      <c r="Q25" s="48"/>
    </row>
    <row r="26" spans="17:17" ht="19.5" customHeight="1">
      <c r="Q26" s="48"/>
    </row>
    <row r="27" spans="17:17" ht="19.5" customHeight="1">
      <c r="Q27" s="48"/>
    </row>
    <row r="28" spans="17:17" ht="19.5" customHeight="1">
      <c r="Q28" s="48"/>
    </row>
  </sheetData>
  <mergeCells count="2">
    <mergeCell ref="A2:C2"/>
    <mergeCell ref="A12:B1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8"/>
  <sheetViews>
    <sheetView workbookViewId="0">
      <selection activeCell="A2" sqref="A2:B2"/>
    </sheetView>
  </sheetViews>
  <sheetFormatPr defaultColWidth="7" defaultRowHeight="15"/>
  <cols>
    <col min="1" max="2" width="37" style="4" customWidth="1"/>
    <col min="3" max="3" width="10.375" style="3" hidden="1" customWidth="1"/>
    <col min="4" max="4" width="9.625" style="29" hidden="1" customWidth="1"/>
    <col min="5" max="5" width="8.125" style="29" hidden="1" customWidth="1"/>
    <col min="6" max="6" width="9.625" style="30" hidden="1" customWidth="1"/>
    <col min="7" max="7" width="17.5" style="30" hidden="1" customWidth="1"/>
    <col min="8" max="8" width="12.5" style="31" hidden="1" customWidth="1"/>
    <col min="9" max="9" width="7" style="32" hidden="1" customWidth="1"/>
    <col min="10" max="11" width="7" style="29" hidden="1" customWidth="1"/>
    <col min="12" max="12" width="13.875" style="29" hidden="1" customWidth="1"/>
    <col min="13" max="13" width="7.875" style="29" hidden="1" customWidth="1"/>
    <col min="14" max="14" width="9.5" style="29" hidden="1" customWidth="1"/>
    <col min="15" max="15" width="6.875" style="29" hidden="1" customWidth="1"/>
    <col min="16" max="16" width="9" style="29" hidden="1" customWidth="1"/>
    <col min="17" max="17" width="5.875" style="29" hidden="1" customWidth="1"/>
    <col min="18" max="18" width="5.25" style="29" hidden="1" customWidth="1"/>
    <col min="19" max="19" width="6.5" style="29" hidden="1" customWidth="1"/>
    <col min="20" max="21" width="7" style="29" hidden="1" customWidth="1"/>
    <col min="22" max="22" width="10.625" style="29" hidden="1" customWidth="1"/>
    <col min="23" max="23" width="10.5" style="29" hidden="1" customWidth="1"/>
    <col min="24" max="24" width="7" style="29" hidden="1" customWidth="1"/>
    <col min="25" max="16384" width="7" style="29"/>
  </cols>
  <sheetData>
    <row r="1" spans="1:24" ht="21.75" customHeight="1">
      <c r="A1" s="28" t="s">
        <v>169</v>
      </c>
      <c r="B1" s="28"/>
    </row>
    <row r="2" spans="1:24" ht="51.75" customHeight="1">
      <c r="A2" s="203" t="s">
        <v>352</v>
      </c>
      <c r="B2" s="204"/>
      <c r="F2" s="29"/>
      <c r="G2" s="29"/>
      <c r="H2" s="29"/>
    </row>
    <row r="3" spans="1:24">
      <c r="B3" s="94" t="s">
        <v>74</v>
      </c>
      <c r="D3" s="29">
        <v>12.11</v>
      </c>
      <c r="F3" s="29">
        <v>12.22</v>
      </c>
      <c r="G3" s="29"/>
      <c r="H3" s="29"/>
      <c r="L3" s="29">
        <v>1.2</v>
      </c>
    </row>
    <row r="4" spans="1:24" s="96" customFormat="1" ht="39.75" customHeight="1">
      <c r="A4" s="21" t="s">
        <v>155</v>
      </c>
      <c r="B4" s="21" t="s">
        <v>154</v>
      </c>
      <c r="C4" s="95"/>
      <c r="F4" s="97" t="s">
        <v>76</v>
      </c>
      <c r="G4" s="97" t="s">
        <v>77</v>
      </c>
      <c r="H4" s="97" t="s">
        <v>78</v>
      </c>
      <c r="I4" s="98"/>
      <c r="L4" s="97" t="s">
        <v>76</v>
      </c>
      <c r="M4" s="99" t="s">
        <v>77</v>
      </c>
      <c r="N4" s="97" t="s">
        <v>78</v>
      </c>
    </row>
    <row r="5" spans="1:24" ht="39.75" customHeight="1">
      <c r="A5" s="100" t="s">
        <v>129</v>
      </c>
      <c r="B5" s="51"/>
      <c r="C5" s="40">
        <v>105429</v>
      </c>
      <c r="D5" s="101">
        <v>595734.14</v>
      </c>
      <c r="E5" s="29">
        <f>104401+13602</f>
        <v>118003</v>
      </c>
      <c r="F5" s="30" t="s">
        <v>8</v>
      </c>
      <c r="G5" s="30" t="s">
        <v>79</v>
      </c>
      <c r="H5" s="31">
        <v>596221.15</v>
      </c>
      <c r="I5" s="32" t="e">
        <f>F5-A5</f>
        <v>#VALUE!</v>
      </c>
      <c r="J5" s="48" t="e">
        <f>H5-#REF!</f>
        <v>#REF!</v>
      </c>
      <c r="K5" s="48">
        <v>75943</v>
      </c>
      <c r="L5" s="30" t="s">
        <v>8</v>
      </c>
      <c r="M5" s="30" t="s">
        <v>79</v>
      </c>
      <c r="N5" s="31">
        <v>643048.94999999995</v>
      </c>
      <c r="O5" s="32" t="e">
        <f>L5-A5</f>
        <v>#VALUE!</v>
      </c>
      <c r="P5" s="48" t="e">
        <f>N5-#REF!</f>
        <v>#REF!</v>
      </c>
      <c r="R5" s="29">
        <v>717759</v>
      </c>
      <c r="T5" s="49" t="s">
        <v>8</v>
      </c>
      <c r="U5" s="49" t="s">
        <v>79</v>
      </c>
      <c r="V5" s="50">
        <v>659380.53</v>
      </c>
      <c r="W5" s="29" t="e">
        <f>#REF!-V5</f>
        <v>#REF!</v>
      </c>
      <c r="X5" s="29" t="e">
        <f>T5-A5</f>
        <v>#VALUE!</v>
      </c>
    </row>
    <row r="6" spans="1:24" ht="39.75" customHeight="1">
      <c r="A6" s="100" t="s">
        <v>130</v>
      </c>
      <c r="B6" s="51"/>
      <c r="C6" s="40"/>
      <c r="D6" s="101"/>
      <c r="J6" s="48"/>
      <c r="K6" s="48"/>
      <c r="L6" s="30"/>
      <c r="M6" s="30"/>
      <c r="N6" s="31"/>
      <c r="O6" s="32"/>
      <c r="P6" s="48"/>
      <c r="T6" s="49"/>
      <c r="U6" s="49"/>
      <c r="V6" s="50"/>
    </row>
    <row r="7" spans="1:24" ht="39.75" customHeight="1">
      <c r="A7" s="100" t="s">
        <v>131</v>
      </c>
      <c r="B7" s="51"/>
      <c r="C7" s="40"/>
      <c r="D7" s="101"/>
      <c r="J7" s="48"/>
      <c r="K7" s="48"/>
      <c r="L7" s="30"/>
      <c r="M7" s="30"/>
      <c r="N7" s="31"/>
      <c r="O7" s="32"/>
      <c r="P7" s="48"/>
      <c r="T7" s="49"/>
      <c r="U7" s="49"/>
      <c r="V7" s="50"/>
    </row>
    <row r="8" spans="1:24" ht="39.75" customHeight="1">
      <c r="A8" s="100" t="s">
        <v>132</v>
      </c>
      <c r="B8" s="51"/>
      <c r="C8" s="40"/>
      <c r="D8" s="101"/>
      <c r="J8" s="48"/>
      <c r="K8" s="48"/>
      <c r="L8" s="30"/>
      <c r="M8" s="30"/>
      <c r="N8" s="31"/>
      <c r="O8" s="32"/>
      <c r="P8" s="48"/>
      <c r="T8" s="49"/>
      <c r="U8" s="49"/>
      <c r="V8" s="50"/>
    </row>
    <row r="9" spans="1:24" ht="39.75" customHeight="1">
      <c r="A9" s="100" t="s">
        <v>133</v>
      </c>
      <c r="B9" s="51"/>
      <c r="C9" s="40"/>
      <c r="D9" s="101"/>
      <c r="J9" s="48"/>
      <c r="K9" s="48"/>
      <c r="L9" s="30"/>
      <c r="M9" s="30"/>
      <c r="N9" s="31"/>
      <c r="O9" s="32"/>
      <c r="P9" s="48"/>
      <c r="T9" s="49"/>
      <c r="U9" s="49"/>
      <c r="V9" s="50"/>
    </row>
    <row r="10" spans="1:24" ht="39.75" customHeight="1">
      <c r="A10" s="100" t="s">
        <v>0</v>
      </c>
      <c r="B10" s="51"/>
      <c r="C10" s="40"/>
      <c r="D10" s="101"/>
      <c r="J10" s="48"/>
      <c r="K10" s="48"/>
      <c r="L10" s="30"/>
      <c r="M10" s="30"/>
      <c r="N10" s="31"/>
      <c r="O10" s="32"/>
      <c r="P10" s="48"/>
      <c r="T10" s="49"/>
      <c r="U10" s="49"/>
      <c r="V10" s="50"/>
    </row>
    <row r="11" spans="1:24" ht="39.75" customHeight="1">
      <c r="A11" s="100" t="s">
        <v>128</v>
      </c>
      <c r="B11" s="6"/>
      <c r="C11" s="40"/>
      <c r="D11" s="48"/>
      <c r="J11" s="48"/>
      <c r="K11" s="48"/>
      <c r="L11" s="30"/>
      <c r="M11" s="30"/>
      <c r="N11" s="31"/>
      <c r="O11" s="32"/>
      <c r="P11" s="48"/>
      <c r="T11" s="49"/>
      <c r="U11" s="49"/>
      <c r="V11" s="50"/>
    </row>
    <row r="12" spans="1:24" ht="39.75" customHeight="1">
      <c r="A12" s="34" t="s">
        <v>82</v>
      </c>
      <c r="B12" s="51"/>
      <c r="F12" s="102" t="str">
        <f>""</f>
        <v/>
      </c>
      <c r="G12" s="102" t="str">
        <f>""</f>
        <v/>
      </c>
      <c r="H12" s="102" t="str">
        <f>""</f>
        <v/>
      </c>
      <c r="L12" s="102" t="str">
        <f>""</f>
        <v/>
      </c>
      <c r="M12" s="103" t="str">
        <f>""</f>
        <v/>
      </c>
      <c r="N12" s="102" t="str">
        <f>""</f>
        <v/>
      </c>
      <c r="V12" s="104" t="e">
        <f>V13+#REF!+#REF!+#REF!+#REF!+#REF!+#REF!+#REF!+#REF!+#REF!+#REF!+#REF!+#REF!+#REF!+#REF!+#REF!+#REF!+#REF!+#REF!+#REF!+#REF!</f>
        <v>#REF!</v>
      </c>
      <c r="W12" s="104" t="e">
        <f>W13+#REF!+#REF!+#REF!+#REF!+#REF!+#REF!+#REF!+#REF!+#REF!+#REF!+#REF!+#REF!+#REF!+#REF!+#REF!+#REF!+#REF!+#REF!+#REF!+#REF!</f>
        <v>#REF!</v>
      </c>
    </row>
    <row r="13" spans="1:24" ht="19.5" customHeight="1">
      <c r="P13" s="48"/>
      <c r="T13" s="49" t="s">
        <v>3</v>
      </c>
      <c r="U13" s="49" t="s">
        <v>37</v>
      </c>
      <c r="V13" s="50">
        <v>19998</v>
      </c>
      <c r="W13" s="29" t="e">
        <f>#REF!-V13</f>
        <v>#REF!</v>
      </c>
      <c r="X13" s="29">
        <f>T13-A13</f>
        <v>232</v>
      </c>
    </row>
    <row r="14" spans="1:24" ht="19.5" customHeight="1">
      <c r="P14" s="48"/>
      <c r="T14" s="49" t="s">
        <v>2</v>
      </c>
      <c r="U14" s="49" t="s">
        <v>38</v>
      </c>
      <c r="V14" s="50">
        <v>19998</v>
      </c>
      <c r="W14" s="29" t="e">
        <f>#REF!-V14</f>
        <v>#REF!</v>
      </c>
      <c r="X14" s="29">
        <f>T14-A14</f>
        <v>23203</v>
      </c>
    </row>
    <row r="15" spans="1:24" ht="19.5" customHeight="1">
      <c r="P15" s="48"/>
      <c r="T15" s="49" t="s">
        <v>1</v>
      </c>
      <c r="U15" s="49" t="s">
        <v>39</v>
      </c>
      <c r="V15" s="50">
        <v>19998</v>
      </c>
      <c r="W15" s="29" t="e">
        <f>#REF!-V15</f>
        <v>#REF!</v>
      </c>
      <c r="X15" s="29">
        <f>T15-A15</f>
        <v>2320301</v>
      </c>
    </row>
    <row r="16" spans="1:24" ht="19.5" customHeight="1">
      <c r="P16" s="48"/>
    </row>
    <row r="17" spans="16:16" s="29" customFormat="1" ht="19.5" customHeight="1">
      <c r="P17" s="48"/>
    </row>
    <row r="18" spans="16:16" s="29" customFormat="1" ht="19.5" customHeight="1">
      <c r="P18" s="48"/>
    </row>
    <row r="19" spans="16:16" s="29" customFormat="1" ht="19.5" customHeight="1">
      <c r="P19" s="48"/>
    </row>
    <row r="20" spans="16:16" s="29" customFormat="1" ht="19.5" customHeight="1">
      <c r="P20" s="48"/>
    </row>
    <row r="21" spans="16:16" s="29" customFormat="1" ht="19.5" customHeight="1">
      <c r="P21" s="48"/>
    </row>
    <row r="22" spans="16:16" s="29" customFormat="1" ht="19.5" customHeight="1">
      <c r="P22" s="48"/>
    </row>
    <row r="23" spans="16:16" s="29" customFormat="1" ht="19.5" customHeight="1">
      <c r="P23" s="48"/>
    </row>
    <row r="24" spans="16:16" s="29" customFormat="1" ht="19.5" customHeight="1">
      <c r="P24" s="48"/>
    </row>
    <row r="25" spans="16:16" s="29" customFormat="1" ht="19.5" customHeight="1">
      <c r="P25" s="48"/>
    </row>
    <row r="26" spans="16:16" s="29" customFormat="1" ht="19.5" customHeight="1">
      <c r="P26" s="48"/>
    </row>
    <row r="27" spans="16:16" s="29" customFormat="1" ht="19.5" customHeight="1">
      <c r="P27" s="48"/>
    </row>
    <row r="28" spans="16:16" s="29" customFormat="1" ht="19.5" customHeight="1">
      <c r="P28" s="4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A2" sqref="A2"/>
    </sheetView>
  </sheetViews>
  <sheetFormatPr defaultColWidth="7.875" defaultRowHeight="15.75"/>
  <cols>
    <col min="1" max="2" width="37.625" style="139" customWidth="1"/>
    <col min="3" max="3" width="8" style="139" bestFit="1" customWidth="1"/>
    <col min="4" max="4" width="7.875" style="139" bestFit="1" customWidth="1"/>
    <col min="5" max="5" width="8.5" style="139" hidden="1" customWidth="1"/>
    <col min="6" max="6" width="7.875" style="139" hidden="1" customWidth="1"/>
    <col min="7" max="254" width="7.875" style="139"/>
    <col min="255" max="255" width="35.75" style="139" customWidth="1"/>
    <col min="256" max="256" width="0" style="139" hidden="1" customWidth="1"/>
    <col min="257" max="258" width="12" style="139" customWidth="1"/>
    <col min="259" max="259" width="8" style="139" bestFit="1" customWidth="1"/>
    <col min="260" max="260" width="7.875" style="139" bestFit="1" customWidth="1"/>
    <col min="261" max="262" width="0" style="139" hidden="1" customWidth="1"/>
    <col min="263" max="510" width="7.875" style="139"/>
    <col min="511" max="511" width="35.75" style="139" customWidth="1"/>
    <col min="512" max="512" width="0" style="139" hidden="1" customWidth="1"/>
    <col min="513" max="514" width="12" style="139" customWidth="1"/>
    <col min="515" max="515" width="8" style="139" bestFit="1" customWidth="1"/>
    <col min="516" max="516" width="7.875" style="139" bestFit="1" customWidth="1"/>
    <col min="517" max="518" width="0" style="139" hidden="1" customWidth="1"/>
    <col min="519" max="766" width="7.875" style="139"/>
    <col min="767" max="767" width="35.75" style="139" customWidth="1"/>
    <col min="768" max="768" width="0" style="139" hidden="1" customWidth="1"/>
    <col min="769" max="770" width="12" style="139" customWidth="1"/>
    <col min="771" max="771" width="8" style="139" bestFit="1" customWidth="1"/>
    <col min="772" max="772" width="7.875" style="139" bestFit="1" customWidth="1"/>
    <col min="773" max="774" width="0" style="139" hidden="1" customWidth="1"/>
    <col min="775" max="1022" width="7.875" style="139"/>
    <col min="1023" max="1023" width="35.75" style="139" customWidth="1"/>
    <col min="1024" max="1024" width="0" style="139" hidden="1" customWidth="1"/>
    <col min="1025" max="1026" width="12" style="139" customWidth="1"/>
    <col min="1027" max="1027" width="8" style="139" bestFit="1" customWidth="1"/>
    <col min="1028" max="1028" width="7.875" style="139" bestFit="1" customWidth="1"/>
    <col min="1029" max="1030" width="0" style="139" hidden="1" customWidth="1"/>
    <col min="1031" max="1278" width="7.875" style="139"/>
    <col min="1279" max="1279" width="35.75" style="139" customWidth="1"/>
    <col min="1280" max="1280" width="0" style="139" hidden="1" customWidth="1"/>
    <col min="1281" max="1282" width="12" style="139" customWidth="1"/>
    <col min="1283" max="1283" width="8" style="139" bestFit="1" customWidth="1"/>
    <col min="1284" max="1284" width="7.875" style="139" bestFit="1" customWidth="1"/>
    <col min="1285" max="1286" width="0" style="139" hidden="1" customWidth="1"/>
    <col min="1287" max="1534" width="7.875" style="139"/>
    <col min="1535" max="1535" width="35.75" style="139" customWidth="1"/>
    <col min="1536" max="1536" width="0" style="139" hidden="1" customWidth="1"/>
    <col min="1537" max="1538" width="12" style="139" customWidth="1"/>
    <col min="1539" max="1539" width="8" style="139" bestFit="1" customWidth="1"/>
    <col min="1540" max="1540" width="7.875" style="139" bestFit="1" customWidth="1"/>
    <col min="1541" max="1542" width="0" style="139" hidden="1" customWidth="1"/>
    <col min="1543" max="1790" width="7.875" style="139"/>
    <col min="1791" max="1791" width="35.75" style="139" customWidth="1"/>
    <col min="1792" max="1792" width="0" style="139" hidden="1" customWidth="1"/>
    <col min="1793" max="1794" width="12" style="139" customWidth="1"/>
    <col min="1795" max="1795" width="8" style="139" bestFit="1" customWidth="1"/>
    <col min="1796" max="1796" width="7.875" style="139" bestFit="1" customWidth="1"/>
    <col min="1797" max="1798" width="0" style="139" hidden="1" customWidth="1"/>
    <col min="1799" max="2046" width="7.875" style="139"/>
    <col min="2047" max="2047" width="35.75" style="139" customWidth="1"/>
    <col min="2048" max="2048" width="0" style="139" hidden="1" customWidth="1"/>
    <col min="2049" max="2050" width="12" style="139" customWidth="1"/>
    <col min="2051" max="2051" width="8" style="139" bestFit="1" customWidth="1"/>
    <col min="2052" max="2052" width="7.875" style="139" bestFit="1" customWidth="1"/>
    <col min="2053" max="2054" width="0" style="139" hidden="1" customWidth="1"/>
    <col min="2055" max="2302" width="7.875" style="139"/>
    <col min="2303" max="2303" width="35.75" style="139" customWidth="1"/>
    <col min="2304" max="2304" width="0" style="139" hidden="1" customWidth="1"/>
    <col min="2305" max="2306" width="12" style="139" customWidth="1"/>
    <col min="2307" max="2307" width="8" style="139" bestFit="1" customWidth="1"/>
    <col min="2308" max="2308" width="7.875" style="139" bestFit="1" customWidth="1"/>
    <col min="2309" max="2310" width="0" style="139" hidden="1" customWidth="1"/>
    <col min="2311" max="2558" width="7.875" style="139"/>
    <col min="2559" max="2559" width="35.75" style="139" customWidth="1"/>
    <col min="2560" max="2560" width="0" style="139" hidden="1" customWidth="1"/>
    <col min="2561" max="2562" width="12" style="139" customWidth="1"/>
    <col min="2563" max="2563" width="8" style="139" bestFit="1" customWidth="1"/>
    <col min="2564" max="2564" width="7.875" style="139" bestFit="1" customWidth="1"/>
    <col min="2565" max="2566" width="0" style="139" hidden="1" customWidth="1"/>
    <col min="2567" max="2814" width="7.875" style="139"/>
    <col min="2815" max="2815" width="35.75" style="139" customWidth="1"/>
    <col min="2816" max="2816" width="0" style="139" hidden="1" customWidth="1"/>
    <col min="2817" max="2818" width="12" style="139" customWidth="1"/>
    <col min="2819" max="2819" width="8" style="139" bestFit="1" customWidth="1"/>
    <col min="2820" max="2820" width="7.875" style="139" bestFit="1" customWidth="1"/>
    <col min="2821" max="2822" width="0" style="139" hidden="1" customWidth="1"/>
    <col min="2823" max="3070" width="7.875" style="139"/>
    <col min="3071" max="3071" width="35.75" style="139" customWidth="1"/>
    <col min="3072" max="3072" width="0" style="139" hidden="1" customWidth="1"/>
    <col min="3073" max="3074" width="12" style="139" customWidth="1"/>
    <col min="3075" max="3075" width="8" style="139" bestFit="1" customWidth="1"/>
    <col min="3076" max="3076" width="7.875" style="139" bestFit="1" customWidth="1"/>
    <col min="3077" max="3078" width="0" style="139" hidden="1" customWidth="1"/>
    <col min="3079" max="3326" width="7.875" style="139"/>
    <col min="3327" max="3327" width="35.75" style="139" customWidth="1"/>
    <col min="3328" max="3328" width="0" style="139" hidden="1" customWidth="1"/>
    <col min="3329" max="3330" width="12" style="139" customWidth="1"/>
    <col min="3331" max="3331" width="8" style="139" bestFit="1" customWidth="1"/>
    <col min="3332" max="3332" width="7.875" style="139" bestFit="1" customWidth="1"/>
    <col min="3333" max="3334" width="0" style="139" hidden="1" customWidth="1"/>
    <col min="3335" max="3582" width="7.875" style="139"/>
    <col min="3583" max="3583" width="35.75" style="139" customWidth="1"/>
    <col min="3584" max="3584" width="0" style="139" hidden="1" customWidth="1"/>
    <col min="3585" max="3586" width="12" style="139" customWidth="1"/>
    <col min="3587" max="3587" width="8" style="139" bestFit="1" customWidth="1"/>
    <col min="3588" max="3588" width="7.875" style="139" bestFit="1" customWidth="1"/>
    <col min="3589" max="3590" width="0" style="139" hidden="1" customWidth="1"/>
    <col min="3591" max="3838" width="7.875" style="139"/>
    <col min="3839" max="3839" width="35.75" style="139" customWidth="1"/>
    <col min="3840" max="3840" width="0" style="139" hidden="1" customWidth="1"/>
    <col min="3841" max="3842" width="12" style="139" customWidth="1"/>
    <col min="3843" max="3843" width="8" style="139" bestFit="1" customWidth="1"/>
    <col min="3844" max="3844" width="7.875" style="139" bestFit="1" customWidth="1"/>
    <col min="3845" max="3846" width="0" style="139" hidden="1" customWidth="1"/>
    <col min="3847" max="4094" width="7.875" style="139"/>
    <col min="4095" max="4095" width="35.75" style="139" customWidth="1"/>
    <col min="4096" max="4096" width="0" style="139" hidden="1" customWidth="1"/>
    <col min="4097" max="4098" width="12" style="139" customWidth="1"/>
    <col min="4099" max="4099" width="8" style="139" bestFit="1" customWidth="1"/>
    <col min="4100" max="4100" width="7.875" style="139" bestFit="1" customWidth="1"/>
    <col min="4101" max="4102" width="0" style="139" hidden="1" customWidth="1"/>
    <col min="4103" max="4350" width="7.875" style="139"/>
    <col min="4351" max="4351" width="35.75" style="139" customWidth="1"/>
    <col min="4352" max="4352" width="0" style="139" hidden="1" customWidth="1"/>
    <col min="4353" max="4354" width="12" style="139" customWidth="1"/>
    <col min="4355" max="4355" width="8" style="139" bestFit="1" customWidth="1"/>
    <col min="4356" max="4356" width="7.875" style="139" bestFit="1" customWidth="1"/>
    <col min="4357" max="4358" width="0" style="139" hidden="1" customWidth="1"/>
    <col min="4359" max="4606" width="7.875" style="139"/>
    <col min="4607" max="4607" width="35.75" style="139" customWidth="1"/>
    <col min="4608" max="4608" width="0" style="139" hidden="1" customWidth="1"/>
    <col min="4609" max="4610" width="12" style="139" customWidth="1"/>
    <col min="4611" max="4611" width="8" style="139" bestFit="1" customWidth="1"/>
    <col min="4612" max="4612" width="7.875" style="139" bestFit="1" customWidth="1"/>
    <col min="4613" max="4614" width="0" style="139" hidden="1" customWidth="1"/>
    <col min="4615" max="4862" width="7.875" style="139"/>
    <col min="4863" max="4863" width="35.75" style="139" customWidth="1"/>
    <col min="4864" max="4864" width="0" style="139" hidden="1" customWidth="1"/>
    <col min="4865" max="4866" width="12" style="139" customWidth="1"/>
    <col min="4867" max="4867" width="8" style="139" bestFit="1" customWidth="1"/>
    <col min="4868" max="4868" width="7.875" style="139" bestFit="1" customWidth="1"/>
    <col min="4869" max="4870" width="0" style="139" hidden="1" customWidth="1"/>
    <col min="4871" max="5118" width="7.875" style="139"/>
    <col min="5119" max="5119" width="35.75" style="139" customWidth="1"/>
    <col min="5120" max="5120" width="0" style="139" hidden="1" customWidth="1"/>
    <col min="5121" max="5122" width="12" style="139" customWidth="1"/>
    <col min="5123" max="5123" width="8" style="139" bestFit="1" customWidth="1"/>
    <col min="5124" max="5124" width="7.875" style="139" bestFit="1" customWidth="1"/>
    <col min="5125" max="5126" width="0" style="139" hidden="1" customWidth="1"/>
    <col min="5127" max="5374" width="7.875" style="139"/>
    <col min="5375" max="5375" width="35.75" style="139" customWidth="1"/>
    <col min="5376" max="5376" width="0" style="139" hidden="1" customWidth="1"/>
    <col min="5377" max="5378" width="12" style="139" customWidth="1"/>
    <col min="5379" max="5379" width="8" style="139" bestFit="1" customWidth="1"/>
    <col min="5380" max="5380" width="7.875" style="139" bestFit="1" customWidth="1"/>
    <col min="5381" max="5382" width="0" style="139" hidden="1" customWidth="1"/>
    <col min="5383" max="5630" width="7.875" style="139"/>
    <col min="5631" max="5631" width="35.75" style="139" customWidth="1"/>
    <col min="5632" max="5632" width="0" style="139" hidden="1" customWidth="1"/>
    <col min="5633" max="5634" width="12" style="139" customWidth="1"/>
    <col min="5635" max="5635" width="8" style="139" bestFit="1" customWidth="1"/>
    <col min="5636" max="5636" width="7.875" style="139" bestFit="1" customWidth="1"/>
    <col min="5637" max="5638" width="0" style="139" hidden="1" customWidth="1"/>
    <col min="5639" max="5886" width="7.875" style="139"/>
    <col min="5887" max="5887" width="35.75" style="139" customWidth="1"/>
    <col min="5888" max="5888" width="0" style="139" hidden="1" customWidth="1"/>
    <col min="5889" max="5890" width="12" style="139" customWidth="1"/>
    <col min="5891" max="5891" width="8" style="139" bestFit="1" customWidth="1"/>
    <col min="5892" max="5892" width="7.875" style="139" bestFit="1" customWidth="1"/>
    <col min="5893" max="5894" width="0" style="139" hidden="1" customWidth="1"/>
    <col min="5895" max="6142" width="7.875" style="139"/>
    <col min="6143" max="6143" width="35.75" style="139" customWidth="1"/>
    <col min="6144" max="6144" width="0" style="139" hidden="1" customWidth="1"/>
    <col min="6145" max="6146" width="12" style="139" customWidth="1"/>
    <col min="6147" max="6147" width="8" style="139" bestFit="1" customWidth="1"/>
    <col min="6148" max="6148" width="7.875" style="139" bestFit="1" customWidth="1"/>
    <col min="6149" max="6150" width="0" style="139" hidden="1" customWidth="1"/>
    <col min="6151" max="6398" width="7.875" style="139"/>
    <col min="6399" max="6399" width="35.75" style="139" customWidth="1"/>
    <col min="6400" max="6400" width="0" style="139" hidden="1" customWidth="1"/>
    <col min="6401" max="6402" width="12" style="139" customWidth="1"/>
    <col min="6403" max="6403" width="8" style="139" bestFit="1" customWidth="1"/>
    <col min="6404" max="6404" width="7.875" style="139" bestFit="1" customWidth="1"/>
    <col min="6405" max="6406" width="0" style="139" hidden="1" customWidth="1"/>
    <col min="6407" max="6654" width="7.875" style="139"/>
    <col min="6655" max="6655" width="35.75" style="139" customWidth="1"/>
    <col min="6656" max="6656" width="0" style="139" hidden="1" customWidth="1"/>
    <col min="6657" max="6658" width="12" style="139" customWidth="1"/>
    <col min="6659" max="6659" width="8" style="139" bestFit="1" customWidth="1"/>
    <col min="6660" max="6660" width="7.875" style="139" bestFit="1" customWidth="1"/>
    <col min="6661" max="6662" width="0" style="139" hidden="1" customWidth="1"/>
    <col min="6663" max="6910" width="7.875" style="139"/>
    <col min="6911" max="6911" width="35.75" style="139" customWidth="1"/>
    <col min="6912" max="6912" width="0" style="139" hidden="1" customWidth="1"/>
    <col min="6913" max="6914" width="12" style="139" customWidth="1"/>
    <col min="6915" max="6915" width="8" style="139" bestFit="1" customWidth="1"/>
    <col min="6916" max="6916" width="7.875" style="139" bestFit="1" customWidth="1"/>
    <col min="6917" max="6918" width="0" style="139" hidden="1" customWidth="1"/>
    <col min="6919" max="7166" width="7.875" style="139"/>
    <col min="7167" max="7167" width="35.75" style="139" customWidth="1"/>
    <col min="7168" max="7168" width="0" style="139" hidden="1" customWidth="1"/>
    <col min="7169" max="7170" width="12" style="139" customWidth="1"/>
    <col min="7171" max="7171" width="8" style="139" bestFit="1" customWidth="1"/>
    <col min="7172" max="7172" width="7.875" style="139" bestFit="1" customWidth="1"/>
    <col min="7173" max="7174" width="0" style="139" hidden="1" customWidth="1"/>
    <col min="7175" max="7422" width="7.875" style="139"/>
    <col min="7423" max="7423" width="35.75" style="139" customWidth="1"/>
    <col min="7424" max="7424" width="0" style="139" hidden="1" customWidth="1"/>
    <col min="7425" max="7426" width="12" style="139" customWidth="1"/>
    <col min="7427" max="7427" width="8" style="139" bestFit="1" customWidth="1"/>
    <col min="7428" max="7428" width="7.875" style="139" bestFit="1" customWidth="1"/>
    <col min="7429" max="7430" width="0" style="139" hidden="1" customWidth="1"/>
    <col min="7431" max="7678" width="7.875" style="139"/>
    <col min="7679" max="7679" width="35.75" style="139" customWidth="1"/>
    <col min="7680" max="7680" width="0" style="139" hidden="1" customWidth="1"/>
    <col min="7681" max="7682" width="12" style="139" customWidth="1"/>
    <col min="7683" max="7683" width="8" style="139" bestFit="1" customWidth="1"/>
    <col min="7684" max="7684" width="7.875" style="139" bestFit="1" customWidth="1"/>
    <col min="7685" max="7686" width="0" style="139" hidden="1" customWidth="1"/>
    <col min="7687" max="7934" width="7.875" style="139"/>
    <col min="7935" max="7935" width="35.75" style="139" customWidth="1"/>
    <col min="7936" max="7936" width="0" style="139" hidden="1" customWidth="1"/>
    <col min="7937" max="7938" width="12" style="139" customWidth="1"/>
    <col min="7939" max="7939" width="8" style="139" bestFit="1" customWidth="1"/>
    <col min="7940" max="7940" width="7.875" style="139" bestFit="1" customWidth="1"/>
    <col min="7941" max="7942" width="0" style="139" hidden="1" customWidth="1"/>
    <col min="7943" max="8190" width="7.875" style="139"/>
    <col min="8191" max="8191" width="35.75" style="139" customWidth="1"/>
    <col min="8192" max="8192" width="0" style="139" hidden="1" customWidth="1"/>
    <col min="8193" max="8194" width="12" style="139" customWidth="1"/>
    <col min="8195" max="8195" width="8" style="139" bestFit="1" customWidth="1"/>
    <col min="8196" max="8196" width="7.875" style="139" bestFit="1" customWidth="1"/>
    <col min="8197" max="8198" width="0" style="139" hidden="1" customWidth="1"/>
    <col min="8199" max="8446" width="7.875" style="139"/>
    <col min="8447" max="8447" width="35.75" style="139" customWidth="1"/>
    <col min="8448" max="8448" width="0" style="139" hidden="1" customWidth="1"/>
    <col min="8449" max="8450" width="12" style="139" customWidth="1"/>
    <col min="8451" max="8451" width="8" style="139" bestFit="1" customWidth="1"/>
    <col min="8452" max="8452" width="7.875" style="139" bestFit="1" customWidth="1"/>
    <col min="8453" max="8454" width="0" style="139" hidden="1" customWidth="1"/>
    <col min="8455" max="8702" width="7.875" style="139"/>
    <col min="8703" max="8703" width="35.75" style="139" customWidth="1"/>
    <col min="8704" max="8704" width="0" style="139" hidden="1" customWidth="1"/>
    <col min="8705" max="8706" width="12" style="139" customWidth="1"/>
    <col min="8707" max="8707" width="8" style="139" bestFit="1" customWidth="1"/>
    <col min="8708" max="8708" width="7.875" style="139" bestFit="1" customWidth="1"/>
    <col min="8709" max="8710" width="0" style="139" hidden="1" customWidth="1"/>
    <col min="8711" max="8958" width="7.875" style="139"/>
    <col min="8959" max="8959" width="35.75" style="139" customWidth="1"/>
    <col min="8960" max="8960" width="0" style="139" hidden="1" customWidth="1"/>
    <col min="8961" max="8962" width="12" style="139" customWidth="1"/>
    <col min="8963" max="8963" width="8" style="139" bestFit="1" customWidth="1"/>
    <col min="8964" max="8964" width="7.875" style="139" bestFit="1" customWidth="1"/>
    <col min="8965" max="8966" width="0" style="139" hidden="1" customWidth="1"/>
    <col min="8967" max="9214" width="7.875" style="139"/>
    <col min="9215" max="9215" width="35.75" style="139" customWidth="1"/>
    <col min="9216" max="9216" width="0" style="139" hidden="1" customWidth="1"/>
    <col min="9217" max="9218" width="12" style="139" customWidth="1"/>
    <col min="9219" max="9219" width="8" style="139" bestFit="1" customWidth="1"/>
    <col min="9220" max="9220" width="7.875" style="139" bestFit="1" customWidth="1"/>
    <col min="9221" max="9222" width="0" style="139" hidden="1" customWidth="1"/>
    <col min="9223" max="9470" width="7.875" style="139"/>
    <col min="9471" max="9471" width="35.75" style="139" customWidth="1"/>
    <col min="9472" max="9472" width="0" style="139" hidden="1" customWidth="1"/>
    <col min="9473" max="9474" width="12" style="139" customWidth="1"/>
    <col min="9475" max="9475" width="8" style="139" bestFit="1" customWidth="1"/>
    <col min="9476" max="9476" width="7.875" style="139" bestFit="1" customWidth="1"/>
    <col min="9477" max="9478" width="0" style="139" hidden="1" customWidth="1"/>
    <col min="9479" max="9726" width="7.875" style="139"/>
    <col min="9727" max="9727" width="35.75" style="139" customWidth="1"/>
    <col min="9728" max="9728" width="0" style="139" hidden="1" customWidth="1"/>
    <col min="9729" max="9730" width="12" style="139" customWidth="1"/>
    <col min="9731" max="9731" width="8" style="139" bestFit="1" customWidth="1"/>
    <col min="9732" max="9732" width="7.875" style="139" bestFit="1" customWidth="1"/>
    <col min="9733" max="9734" width="0" style="139" hidden="1" customWidth="1"/>
    <col min="9735" max="9982" width="7.875" style="139"/>
    <col min="9983" max="9983" width="35.75" style="139" customWidth="1"/>
    <col min="9984" max="9984" width="0" style="139" hidden="1" customWidth="1"/>
    <col min="9985" max="9986" width="12" style="139" customWidth="1"/>
    <col min="9987" max="9987" width="8" style="139" bestFit="1" customWidth="1"/>
    <col min="9988" max="9988" width="7.875" style="139" bestFit="1" customWidth="1"/>
    <col min="9989" max="9990" width="0" style="139" hidden="1" customWidth="1"/>
    <col min="9991" max="10238" width="7.875" style="139"/>
    <col min="10239" max="10239" width="35.75" style="139" customWidth="1"/>
    <col min="10240" max="10240" width="0" style="139" hidden="1" customWidth="1"/>
    <col min="10241" max="10242" width="12" style="139" customWidth="1"/>
    <col min="10243" max="10243" width="8" style="139" bestFit="1" customWidth="1"/>
    <col min="10244" max="10244" width="7.875" style="139" bestFit="1" customWidth="1"/>
    <col min="10245" max="10246" width="0" style="139" hidden="1" customWidth="1"/>
    <col min="10247" max="10494" width="7.875" style="139"/>
    <col min="10495" max="10495" width="35.75" style="139" customWidth="1"/>
    <col min="10496" max="10496" width="0" style="139" hidden="1" customWidth="1"/>
    <col min="10497" max="10498" width="12" style="139" customWidth="1"/>
    <col min="10499" max="10499" width="8" style="139" bestFit="1" customWidth="1"/>
    <col min="10500" max="10500" width="7.875" style="139" bestFit="1" customWidth="1"/>
    <col min="10501" max="10502" width="0" style="139" hidden="1" customWidth="1"/>
    <col min="10503" max="10750" width="7.875" style="139"/>
    <col min="10751" max="10751" width="35.75" style="139" customWidth="1"/>
    <col min="10752" max="10752" width="0" style="139" hidden="1" customWidth="1"/>
    <col min="10753" max="10754" width="12" style="139" customWidth="1"/>
    <col min="10755" max="10755" width="8" style="139" bestFit="1" customWidth="1"/>
    <col min="10756" max="10756" width="7.875" style="139" bestFit="1" customWidth="1"/>
    <col min="10757" max="10758" width="0" style="139" hidden="1" customWidth="1"/>
    <col min="10759" max="11006" width="7.875" style="139"/>
    <col min="11007" max="11007" width="35.75" style="139" customWidth="1"/>
    <col min="11008" max="11008" width="0" style="139" hidden="1" customWidth="1"/>
    <col min="11009" max="11010" width="12" style="139" customWidth="1"/>
    <col min="11011" max="11011" width="8" style="139" bestFit="1" customWidth="1"/>
    <col min="11012" max="11012" width="7.875" style="139" bestFit="1" customWidth="1"/>
    <col min="11013" max="11014" width="0" style="139" hidden="1" customWidth="1"/>
    <col min="11015" max="11262" width="7.875" style="139"/>
    <col min="11263" max="11263" width="35.75" style="139" customWidth="1"/>
    <col min="11264" max="11264" width="0" style="139" hidden="1" customWidth="1"/>
    <col min="11265" max="11266" width="12" style="139" customWidth="1"/>
    <col min="11267" max="11267" width="8" style="139" bestFit="1" customWidth="1"/>
    <col min="11268" max="11268" width="7.875" style="139" bestFit="1" customWidth="1"/>
    <col min="11269" max="11270" width="0" style="139" hidden="1" customWidth="1"/>
    <col min="11271" max="11518" width="7.875" style="139"/>
    <col min="11519" max="11519" width="35.75" style="139" customWidth="1"/>
    <col min="11520" max="11520" width="0" style="139" hidden="1" customWidth="1"/>
    <col min="11521" max="11522" width="12" style="139" customWidth="1"/>
    <col min="11523" max="11523" width="8" style="139" bestFit="1" customWidth="1"/>
    <col min="11524" max="11524" width="7.875" style="139" bestFit="1" customWidth="1"/>
    <col min="11525" max="11526" width="0" style="139" hidden="1" customWidth="1"/>
    <col min="11527" max="11774" width="7.875" style="139"/>
    <col min="11775" max="11775" width="35.75" style="139" customWidth="1"/>
    <col min="11776" max="11776" width="0" style="139" hidden="1" customWidth="1"/>
    <col min="11777" max="11778" width="12" style="139" customWidth="1"/>
    <col min="11779" max="11779" width="8" style="139" bestFit="1" customWidth="1"/>
    <col min="11780" max="11780" width="7.875" style="139" bestFit="1" customWidth="1"/>
    <col min="11781" max="11782" width="0" style="139" hidden="1" customWidth="1"/>
    <col min="11783" max="12030" width="7.875" style="139"/>
    <col min="12031" max="12031" width="35.75" style="139" customWidth="1"/>
    <col min="12032" max="12032" width="0" style="139" hidden="1" customWidth="1"/>
    <col min="12033" max="12034" width="12" style="139" customWidth="1"/>
    <col min="12035" max="12035" width="8" style="139" bestFit="1" customWidth="1"/>
    <col min="12036" max="12036" width="7.875" style="139" bestFit="1" customWidth="1"/>
    <col min="12037" max="12038" width="0" style="139" hidden="1" customWidth="1"/>
    <col min="12039" max="12286" width="7.875" style="139"/>
    <col min="12287" max="12287" width="35.75" style="139" customWidth="1"/>
    <col min="12288" max="12288" width="0" style="139" hidden="1" customWidth="1"/>
    <col min="12289" max="12290" width="12" style="139" customWidth="1"/>
    <col min="12291" max="12291" width="8" style="139" bestFit="1" customWidth="1"/>
    <col min="12292" max="12292" width="7.875" style="139" bestFit="1" customWidth="1"/>
    <col min="12293" max="12294" width="0" style="139" hidden="1" customWidth="1"/>
    <col min="12295" max="12542" width="7.875" style="139"/>
    <col min="12543" max="12543" width="35.75" style="139" customWidth="1"/>
    <col min="12544" max="12544" width="0" style="139" hidden="1" customWidth="1"/>
    <col min="12545" max="12546" width="12" style="139" customWidth="1"/>
    <col min="12547" max="12547" width="8" style="139" bestFit="1" customWidth="1"/>
    <col min="12548" max="12548" width="7.875" style="139" bestFit="1" customWidth="1"/>
    <col min="12549" max="12550" width="0" style="139" hidden="1" customWidth="1"/>
    <col min="12551" max="12798" width="7.875" style="139"/>
    <col min="12799" max="12799" width="35.75" style="139" customWidth="1"/>
    <col min="12800" max="12800" width="0" style="139" hidden="1" customWidth="1"/>
    <col min="12801" max="12802" width="12" style="139" customWidth="1"/>
    <col min="12803" max="12803" width="8" style="139" bestFit="1" customWidth="1"/>
    <col min="12804" max="12804" width="7.875" style="139" bestFit="1" customWidth="1"/>
    <col min="12805" max="12806" width="0" style="139" hidden="1" customWidth="1"/>
    <col min="12807" max="13054" width="7.875" style="139"/>
    <col min="13055" max="13055" width="35.75" style="139" customWidth="1"/>
    <col min="13056" max="13056" width="0" style="139" hidden="1" customWidth="1"/>
    <col min="13057" max="13058" width="12" style="139" customWidth="1"/>
    <col min="13059" max="13059" width="8" style="139" bestFit="1" customWidth="1"/>
    <col min="13060" max="13060" width="7.875" style="139" bestFit="1" customWidth="1"/>
    <col min="13061" max="13062" width="0" style="139" hidden="1" customWidth="1"/>
    <col min="13063" max="13310" width="7.875" style="139"/>
    <col min="13311" max="13311" width="35.75" style="139" customWidth="1"/>
    <col min="13312" max="13312" width="0" style="139" hidden="1" customWidth="1"/>
    <col min="13313" max="13314" width="12" style="139" customWidth="1"/>
    <col min="13315" max="13315" width="8" style="139" bestFit="1" customWidth="1"/>
    <col min="13316" max="13316" width="7.875" style="139" bestFit="1" customWidth="1"/>
    <col min="13317" max="13318" width="0" style="139" hidden="1" customWidth="1"/>
    <col min="13319" max="13566" width="7.875" style="139"/>
    <col min="13567" max="13567" width="35.75" style="139" customWidth="1"/>
    <col min="13568" max="13568" width="0" style="139" hidden="1" customWidth="1"/>
    <col min="13569" max="13570" width="12" style="139" customWidth="1"/>
    <col min="13571" max="13571" width="8" style="139" bestFit="1" customWidth="1"/>
    <col min="13572" max="13572" width="7.875" style="139" bestFit="1" customWidth="1"/>
    <col min="13573" max="13574" width="0" style="139" hidden="1" customWidth="1"/>
    <col min="13575" max="13822" width="7.875" style="139"/>
    <col min="13823" max="13823" width="35.75" style="139" customWidth="1"/>
    <col min="13824" max="13824" width="0" style="139" hidden="1" customWidth="1"/>
    <col min="13825" max="13826" width="12" style="139" customWidth="1"/>
    <col min="13827" max="13827" width="8" style="139" bestFit="1" customWidth="1"/>
    <col min="13828" max="13828" width="7.875" style="139" bestFit="1" customWidth="1"/>
    <col min="13829" max="13830" width="0" style="139" hidden="1" customWidth="1"/>
    <col min="13831" max="14078" width="7.875" style="139"/>
    <col min="14079" max="14079" width="35.75" style="139" customWidth="1"/>
    <col min="14080" max="14080" width="0" style="139" hidden="1" customWidth="1"/>
    <col min="14081" max="14082" width="12" style="139" customWidth="1"/>
    <col min="14083" max="14083" width="8" style="139" bestFit="1" customWidth="1"/>
    <col min="14084" max="14084" width="7.875" style="139" bestFit="1" customWidth="1"/>
    <col min="14085" max="14086" width="0" style="139" hidden="1" customWidth="1"/>
    <col min="14087" max="14334" width="7.875" style="139"/>
    <col min="14335" max="14335" width="35.75" style="139" customWidth="1"/>
    <col min="14336" max="14336" width="0" style="139" hidden="1" customWidth="1"/>
    <col min="14337" max="14338" width="12" style="139" customWidth="1"/>
    <col min="14339" max="14339" width="8" style="139" bestFit="1" customWidth="1"/>
    <col min="14340" max="14340" width="7.875" style="139" bestFit="1" customWidth="1"/>
    <col min="14341" max="14342" width="0" style="139" hidden="1" customWidth="1"/>
    <col min="14343" max="14590" width="7.875" style="139"/>
    <col min="14591" max="14591" width="35.75" style="139" customWidth="1"/>
    <col min="14592" max="14592" width="0" style="139" hidden="1" customWidth="1"/>
    <col min="14593" max="14594" width="12" style="139" customWidth="1"/>
    <col min="14595" max="14595" width="8" style="139" bestFit="1" customWidth="1"/>
    <col min="14596" max="14596" width="7.875" style="139" bestFit="1" customWidth="1"/>
    <col min="14597" max="14598" width="0" style="139" hidden="1" customWidth="1"/>
    <col min="14599" max="14846" width="7.875" style="139"/>
    <col min="14847" max="14847" width="35.75" style="139" customWidth="1"/>
    <col min="14848" max="14848" width="0" style="139" hidden="1" customWidth="1"/>
    <col min="14849" max="14850" width="12" style="139" customWidth="1"/>
    <col min="14851" max="14851" width="8" style="139" bestFit="1" customWidth="1"/>
    <col min="14852" max="14852" width="7.875" style="139" bestFit="1" customWidth="1"/>
    <col min="14853" max="14854" width="0" style="139" hidden="1" customWidth="1"/>
    <col min="14855" max="15102" width="7.875" style="139"/>
    <col min="15103" max="15103" width="35.75" style="139" customWidth="1"/>
    <col min="15104" max="15104" width="0" style="139" hidden="1" customWidth="1"/>
    <col min="15105" max="15106" width="12" style="139" customWidth="1"/>
    <col min="15107" max="15107" width="8" style="139" bestFit="1" customWidth="1"/>
    <col min="15108" max="15108" width="7.875" style="139" bestFit="1" customWidth="1"/>
    <col min="15109" max="15110" width="0" style="139" hidden="1" customWidth="1"/>
    <col min="15111" max="15358" width="7.875" style="139"/>
    <col min="15359" max="15359" width="35.75" style="139" customWidth="1"/>
    <col min="15360" max="15360" width="0" style="139" hidden="1" customWidth="1"/>
    <col min="15361" max="15362" width="12" style="139" customWidth="1"/>
    <col min="15363" max="15363" width="8" style="139" bestFit="1" customWidth="1"/>
    <col min="15364" max="15364" width="7.875" style="139" bestFit="1" customWidth="1"/>
    <col min="15365" max="15366" width="0" style="139" hidden="1" customWidth="1"/>
    <col min="15367" max="15614" width="7.875" style="139"/>
    <col min="15615" max="15615" width="35.75" style="139" customWidth="1"/>
    <col min="15616" max="15616" width="0" style="139" hidden="1" customWidth="1"/>
    <col min="15617" max="15618" width="12" style="139" customWidth="1"/>
    <col min="15619" max="15619" width="8" style="139" bestFit="1" customWidth="1"/>
    <col min="15620" max="15620" width="7.875" style="139" bestFit="1" customWidth="1"/>
    <col min="15621" max="15622" width="0" style="139" hidden="1" customWidth="1"/>
    <col min="15623" max="15870" width="7.875" style="139"/>
    <col min="15871" max="15871" width="35.75" style="139" customWidth="1"/>
    <col min="15872" max="15872" width="0" style="139" hidden="1" customWidth="1"/>
    <col min="15873" max="15874" width="12" style="139" customWidth="1"/>
    <col min="15875" max="15875" width="8" style="139" bestFit="1" customWidth="1"/>
    <col min="15876" max="15876" width="7.875" style="139" bestFit="1" customWidth="1"/>
    <col min="15877" max="15878" width="0" style="139" hidden="1" customWidth="1"/>
    <col min="15879" max="16126" width="7.875" style="139"/>
    <col min="16127" max="16127" width="35.75" style="139" customWidth="1"/>
    <col min="16128" max="16128" width="0" style="139" hidden="1" customWidth="1"/>
    <col min="16129" max="16130" width="12" style="139" customWidth="1"/>
    <col min="16131" max="16131" width="8" style="139" bestFit="1" customWidth="1"/>
    <col min="16132" max="16132" width="7.875" style="139" bestFit="1" customWidth="1"/>
    <col min="16133" max="16134" width="0" style="139" hidden="1" customWidth="1"/>
    <col min="16135" max="16384" width="7.875" style="139"/>
  </cols>
  <sheetData>
    <row r="1" spans="1:5" ht="27" customHeight="1">
      <c r="A1" s="163" t="s">
        <v>170</v>
      </c>
      <c r="B1" s="138"/>
    </row>
    <row r="2" spans="1:5" ht="39.950000000000003" customHeight="1">
      <c r="A2" s="140" t="s">
        <v>353</v>
      </c>
      <c r="B2" s="141"/>
    </row>
    <row r="3" spans="1:5" s="143" customFormat="1" ht="18.75" customHeight="1">
      <c r="A3" s="142"/>
      <c r="B3" s="94" t="s">
        <v>74</v>
      </c>
    </row>
    <row r="4" spans="1:5" s="146" customFormat="1" ht="53.25" customHeight="1">
      <c r="A4" s="144" t="s">
        <v>122</v>
      </c>
      <c r="B4" s="134" t="s">
        <v>153</v>
      </c>
      <c r="C4" s="145"/>
    </row>
    <row r="5" spans="1:5" s="149" customFormat="1" ht="53.25" customHeight="1">
      <c r="A5" s="147"/>
      <c r="B5" s="147"/>
      <c r="C5" s="148"/>
    </row>
    <row r="6" spans="1:5" s="143" customFormat="1" ht="53.25" customHeight="1">
      <c r="A6" s="147"/>
      <c r="B6" s="147"/>
      <c r="C6" s="150"/>
      <c r="E6" s="143">
        <v>988753</v>
      </c>
    </row>
    <row r="7" spans="1:5" s="143" customFormat="1" ht="53.25" customHeight="1">
      <c r="A7" s="147"/>
      <c r="B7" s="147"/>
      <c r="C7" s="150"/>
      <c r="E7" s="143">
        <v>822672</v>
      </c>
    </row>
    <row r="8" spans="1:5" s="154" customFormat="1" ht="53.25" customHeight="1">
      <c r="A8" s="151" t="s">
        <v>49</v>
      </c>
      <c r="B8" s="152"/>
      <c r="C8" s="153"/>
    </row>
  </sheetData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E22"/>
  <sheetViews>
    <sheetView workbookViewId="0">
      <selection activeCell="A2" sqref="A2:C2"/>
    </sheetView>
  </sheetViews>
  <sheetFormatPr defaultRowHeight="15.75"/>
  <cols>
    <col min="1" max="1" width="17.125" style="67" customWidth="1"/>
    <col min="2" max="2" width="36.875" style="67" customWidth="1"/>
    <col min="3" max="3" width="17.25" style="69" customWidth="1"/>
    <col min="4" max="16384" width="9" style="67"/>
  </cols>
  <sheetData>
    <row r="1" spans="1:5" ht="22.5" customHeight="1">
      <c r="A1" s="70" t="s">
        <v>171</v>
      </c>
    </row>
    <row r="2" spans="1:5" ht="24.75" customHeight="1">
      <c r="A2" s="205" t="s">
        <v>354</v>
      </c>
      <c r="B2" s="209"/>
      <c r="C2" s="209"/>
    </row>
    <row r="3" spans="1:5" s="70" customFormat="1" ht="24" customHeight="1">
      <c r="C3" s="68" t="s">
        <v>48</v>
      </c>
    </row>
    <row r="4" spans="1:5" s="77" customFormat="1" ht="33" customHeight="1">
      <c r="A4" s="82" t="s">
        <v>50</v>
      </c>
      <c r="B4" s="82" t="s">
        <v>51</v>
      </c>
      <c r="C4" s="87" t="s">
        <v>52</v>
      </c>
    </row>
    <row r="5" spans="1:5" s="77" customFormat="1" ht="24.75" customHeight="1">
      <c r="A5" s="74">
        <v>102</v>
      </c>
      <c r="B5" s="75" t="s">
        <v>87</v>
      </c>
      <c r="C5" s="76"/>
    </row>
    <row r="6" spans="1:5" s="118" customFormat="1" ht="24.75" customHeight="1">
      <c r="A6" s="117">
        <v>10201</v>
      </c>
      <c r="B6" s="117" t="s">
        <v>88</v>
      </c>
      <c r="C6" s="117"/>
    </row>
    <row r="7" spans="1:5" s="121" customFormat="1" ht="24.75" customHeight="1">
      <c r="A7" s="119">
        <v>1020101</v>
      </c>
      <c r="B7" s="119" t="s">
        <v>89</v>
      </c>
      <c r="C7" s="120"/>
      <c r="E7" s="122"/>
    </row>
    <row r="8" spans="1:5" s="70" customFormat="1" ht="24.75" customHeight="1">
      <c r="A8" s="78" t="s">
        <v>4</v>
      </c>
      <c r="B8" s="79"/>
      <c r="C8" s="80"/>
    </row>
    <row r="9" spans="1:5" s="77" customFormat="1" ht="24.75" customHeight="1">
      <c r="A9" s="117">
        <v>10202</v>
      </c>
      <c r="B9" s="117" t="s">
        <v>90</v>
      </c>
      <c r="C9" s="76"/>
    </row>
    <row r="10" spans="1:5" s="70" customFormat="1" ht="24.75" customHeight="1">
      <c r="A10" s="119">
        <v>1020201</v>
      </c>
      <c r="B10" s="119" t="s">
        <v>91</v>
      </c>
      <c r="C10" s="80"/>
      <c r="E10" s="81"/>
    </row>
    <row r="11" spans="1:5" s="70" customFormat="1" ht="24.75" customHeight="1">
      <c r="A11" s="78" t="s">
        <v>4</v>
      </c>
      <c r="B11" s="79"/>
      <c r="C11" s="80"/>
    </row>
    <row r="12" spans="1:5" s="77" customFormat="1" ht="24.75" customHeight="1">
      <c r="A12" s="117" t="s">
        <v>101</v>
      </c>
      <c r="B12" s="131" t="s">
        <v>102</v>
      </c>
      <c r="C12" s="76"/>
    </row>
    <row r="13" spans="1:5" s="70" customFormat="1" ht="24.75" customHeight="1">
      <c r="A13" s="119">
        <v>1020301</v>
      </c>
      <c r="B13" s="132" t="s">
        <v>103</v>
      </c>
      <c r="C13" s="80"/>
      <c r="E13" s="81"/>
    </row>
    <row r="14" spans="1:5" s="70" customFormat="1" ht="24.75" customHeight="1">
      <c r="A14" s="78" t="s">
        <v>4</v>
      </c>
      <c r="B14" s="79"/>
      <c r="C14" s="80"/>
    </row>
    <row r="15" spans="1:5" s="77" customFormat="1" ht="24.75" customHeight="1">
      <c r="A15" s="117" t="s">
        <v>104</v>
      </c>
      <c r="B15" s="131" t="s">
        <v>105</v>
      </c>
      <c r="C15" s="76"/>
    </row>
    <row r="16" spans="1:5" s="70" customFormat="1" ht="24.75" customHeight="1">
      <c r="A16" s="119">
        <v>1020401</v>
      </c>
      <c r="B16" s="132" t="s">
        <v>106</v>
      </c>
      <c r="C16" s="80"/>
      <c r="E16" s="81"/>
    </row>
    <row r="17" spans="1:5" s="70" customFormat="1" ht="24.75" customHeight="1">
      <c r="A17" s="78" t="s">
        <v>4</v>
      </c>
      <c r="B17" s="79"/>
      <c r="C17" s="80"/>
    </row>
    <row r="18" spans="1:5" s="77" customFormat="1" ht="24.75" customHeight="1">
      <c r="A18" s="117" t="s">
        <v>107</v>
      </c>
      <c r="B18" s="131" t="s">
        <v>108</v>
      </c>
      <c r="C18" s="76"/>
    </row>
    <row r="19" spans="1:5" s="70" customFormat="1" ht="24.75" customHeight="1">
      <c r="A19" s="119">
        <v>1020501</v>
      </c>
      <c r="B19" s="132" t="s">
        <v>109</v>
      </c>
      <c r="C19" s="80"/>
      <c r="E19" s="81"/>
    </row>
    <row r="20" spans="1:5" s="70" customFormat="1" ht="24.75" customHeight="1">
      <c r="A20" s="78" t="s">
        <v>4</v>
      </c>
      <c r="B20" s="79"/>
      <c r="C20" s="80"/>
    </row>
    <row r="21" spans="1:5" s="77" customFormat="1" ht="24.75" customHeight="1">
      <c r="A21" s="117" t="s">
        <v>0</v>
      </c>
      <c r="B21" s="131"/>
      <c r="C21" s="76"/>
    </row>
    <row r="22" spans="1:5" s="77" customFormat="1" ht="24.75" customHeight="1">
      <c r="A22" s="210" t="s">
        <v>49</v>
      </c>
      <c r="B22" s="211"/>
      <c r="C22" s="76"/>
    </row>
  </sheetData>
  <mergeCells count="2">
    <mergeCell ref="A2:C2"/>
    <mergeCell ref="A22:B22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38"/>
  <sheetViews>
    <sheetView workbookViewId="0">
      <selection activeCell="A2" sqref="A2:C2"/>
    </sheetView>
  </sheetViews>
  <sheetFormatPr defaultColWidth="7" defaultRowHeight="15"/>
  <cols>
    <col min="1" max="1" width="15.62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9" hidden="1" customWidth="1"/>
    <col min="6" max="6" width="8.125" style="29" hidden="1" customWidth="1"/>
    <col min="7" max="7" width="9.625" style="30" hidden="1" customWidth="1"/>
    <col min="8" max="8" width="17.5" style="30" hidden="1" customWidth="1"/>
    <col min="9" max="9" width="12.5" style="31" hidden="1" customWidth="1"/>
    <col min="10" max="10" width="7" style="32" hidden="1" customWidth="1"/>
    <col min="11" max="12" width="7" style="29" hidden="1" customWidth="1"/>
    <col min="13" max="13" width="13.875" style="29" hidden="1" customWidth="1"/>
    <col min="14" max="14" width="7.875" style="29" hidden="1" customWidth="1"/>
    <col min="15" max="15" width="9.5" style="29" hidden="1" customWidth="1"/>
    <col min="16" max="16" width="6.875" style="29" hidden="1" customWidth="1"/>
    <col min="17" max="17" width="9" style="29" hidden="1" customWidth="1"/>
    <col min="18" max="18" width="5.875" style="29" hidden="1" customWidth="1"/>
    <col min="19" max="19" width="5.25" style="29" hidden="1" customWidth="1"/>
    <col min="20" max="20" width="6.5" style="29" hidden="1" customWidth="1"/>
    <col min="21" max="22" width="7" style="29" hidden="1" customWidth="1"/>
    <col min="23" max="23" width="10.625" style="29" hidden="1" customWidth="1"/>
    <col min="24" max="24" width="10.5" style="29" hidden="1" customWidth="1"/>
    <col min="25" max="25" width="7" style="29" hidden="1" customWidth="1"/>
    <col min="26" max="16384" width="7" style="29"/>
  </cols>
  <sheetData>
    <row r="1" spans="1:25" ht="21.75" customHeight="1">
      <c r="A1" s="28" t="s">
        <v>172</v>
      </c>
    </row>
    <row r="2" spans="1:25" ht="23.25">
      <c r="A2" s="195" t="s">
        <v>355</v>
      </c>
      <c r="B2" s="197"/>
      <c r="C2" s="196"/>
      <c r="G2" s="29"/>
      <c r="H2" s="29"/>
      <c r="I2" s="29"/>
    </row>
    <row r="3" spans="1:25" s="3" customFormat="1" ht="21" customHeight="1">
      <c r="A3" s="4"/>
      <c r="C3" s="33" t="s">
        <v>24</v>
      </c>
      <c r="E3" s="3">
        <v>12.11</v>
      </c>
      <c r="G3" s="3">
        <v>12.22</v>
      </c>
      <c r="J3" s="2"/>
      <c r="M3" s="3">
        <v>1.2</v>
      </c>
    </row>
    <row r="4" spans="1:25" s="3" customFormat="1" ht="27" customHeight="1">
      <c r="A4" s="34" t="s">
        <v>25</v>
      </c>
      <c r="B4" s="35" t="s">
        <v>26</v>
      </c>
      <c r="C4" s="36" t="s">
        <v>41</v>
      </c>
      <c r="G4" s="37" t="s">
        <v>27</v>
      </c>
      <c r="H4" s="37" t="s">
        <v>28</v>
      </c>
      <c r="I4" s="37" t="s">
        <v>29</v>
      </c>
      <c r="J4" s="2"/>
      <c r="M4" s="37" t="s">
        <v>27</v>
      </c>
      <c r="N4" s="38" t="s">
        <v>28</v>
      </c>
      <c r="O4" s="37" t="s">
        <v>29</v>
      </c>
    </row>
    <row r="5" spans="1:25" s="3" customFormat="1" ht="26.25" customHeight="1">
      <c r="A5" s="7" t="s">
        <v>71</v>
      </c>
      <c r="B5" s="39" t="s">
        <v>83</v>
      </c>
      <c r="C5" s="5"/>
      <c r="D5" s="40">
        <v>105429</v>
      </c>
      <c r="E5" s="41">
        <v>595734.14</v>
      </c>
      <c r="F5" s="3">
        <f>104401+13602</f>
        <v>118003</v>
      </c>
      <c r="G5" s="42" t="s">
        <v>8</v>
      </c>
      <c r="H5" s="42" t="s">
        <v>31</v>
      </c>
      <c r="I5" s="43">
        <v>596221.15</v>
      </c>
      <c r="J5" s="2">
        <f t="shared" ref="J5:J14" si="0">G5-A5</f>
        <v>-8</v>
      </c>
      <c r="K5" s="40">
        <f t="shared" ref="K5:K14" si="1">I5-C5</f>
        <v>596221.15</v>
      </c>
      <c r="L5" s="40">
        <v>75943</v>
      </c>
      <c r="M5" s="42" t="s">
        <v>8</v>
      </c>
      <c r="N5" s="42" t="s">
        <v>31</v>
      </c>
      <c r="O5" s="43">
        <v>643048.94999999995</v>
      </c>
      <c r="P5" s="2">
        <f t="shared" ref="P5:P14" si="2">M5-A5</f>
        <v>-8</v>
      </c>
      <c r="Q5" s="40">
        <f t="shared" ref="Q5:Q14" si="3">O5-C5</f>
        <v>643048.94999999995</v>
      </c>
      <c r="S5" s="3">
        <v>717759</v>
      </c>
      <c r="U5" s="44" t="s">
        <v>8</v>
      </c>
      <c r="V5" s="44" t="s">
        <v>31</v>
      </c>
      <c r="W5" s="45">
        <v>659380.53</v>
      </c>
      <c r="X5" s="3">
        <f t="shared" ref="X5:X14" si="4">C5-W5</f>
        <v>-659380.53</v>
      </c>
      <c r="Y5" s="3">
        <f t="shared" ref="Y5:Y14" si="5">U5-A5</f>
        <v>-8</v>
      </c>
    </row>
    <row r="6" spans="1:25" s="107" customFormat="1" ht="26.25" customHeight="1">
      <c r="A6" s="91" t="s">
        <v>72</v>
      </c>
      <c r="B6" s="90" t="s">
        <v>84</v>
      </c>
      <c r="C6" s="105"/>
      <c r="D6" s="106"/>
      <c r="E6" s="106">
        <v>7616.62</v>
      </c>
      <c r="G6" s="60" t="s">
        <v>7</v>
      </c>
      <c r="H6" s="60" t="s">
        <v>32</v>
      </c>
      <c r="I6" s="108">
        <v>7616.62</v>
      </c>
      <c r="J6" s="109">
        <f t="shared" si="0"/>
        <v>-800</v>
      </c>
      <c r="K6" s="106">
        <f t="shared" si="1"/>
        <v>7616.62</v>
      </c>
      <c r="L6" s="106"/>
      <c r="M6" s="60" t="s">
        <v>7</v>
      </c>
      <c r="N6" s="60" t="s">
        <v>32</v>
      </c>
      <c r="O6" s="108">
        <v>7749.58</v>
      </c>
      <c r="P6" s="109">
        <f t="shared" si="2"/>
        <v>-800</v>
      </c>
      <c r="Q6" s="106">
        <f t="shared" si="3"/>
        <v>7749.58</v>
      </c>
      <c r="U6" s="61" t="s">
        <v>7</v>
      </c>
      <c r="V6" s="61" t="s">
        <v>32</v>
      </c>
      <c r="W6" s="110">
        <v>8475.4699999999993</v>
      </c>
      <c r="X6" s="107">
        <f t="shared" si="4"/>
        <v>-8475.4699999999993</v>
      </c>
      <c r="Y6" s="107">
        <f t="shared" si="5"/>
        <v>-800</v>
      </c>
    </row>
    <row r="7" spans="1:25" s="113" customFormat="1" ht="26.25" customHeight="1">
      <c r="A7" s="62" t="s">
        <v>15</v>
      </c>
      <c r="B7" s="46" t="s">
        <v>85</v>
      </c>
      <c r="C7" s="111"/>
      <c r="D7" s="112"/>
      <c r="E7" s="112">
        <v>3922.87</v>
      </c>
      <c r="G7" s="64" t="s">
        <v>6</v>
      </c>
      <c r="H7" s="64" t="s">
        <v>34</v>
      </c>
      <c r="I7" s="114">
        <v>3922.87</v>
      </c>
      <c r="J7" s="115">
        <f t="shared" si="0"/>
        <v>-80000</v>
      </c>
      <c r="K7" s="112">
        <f t="shared" si="1"/>
        <v>3922.87</v>
      </c>
      <c r="L7" s="112">
        <v>750</v>
      </c>
      <c r="M7" s="64" t="s">
        <v>6</v>
      </c>
      <c r="N7" s="64" t="s">
        <v>34</v>
      </c>
      <c r="O7" s="114">
        <v>4041.81</v>
      </c>
      <c r="P7" s="115">
        <f t="shared" si="2"/>
        <v>-80000</v>
      </c>
      <c r="Q7" s="112">
        <f t="shared" si="3"/>
        <v>4041.81</v>
      </c>
      <c r="U7" s="65" t="s">
        <v>6</v>
      </c>
      <c r="V7" s="65" t="s">
        <v>34</v>
      </c>
      <c r="W7" s="116">
        <v>4680.9399999999996</v>
      </c>
      <c r="X7" s="113">
        <f t="shared" si="4"/>
        <v>-4680.9399999999996</v>
      </c>
      <c r="Y7" s="113">
        <f t="shared" si="5"/>
        <v>-80000</v>
      </c>
    </row>
    <row r="8" spans="1:25" s="3" customFormat="1" ht="26.25" customHeight="1">
      <c r="A8" s="78" t="s">
        <v>4</v>
      </c>
      <c r="B8" s="46"/>
      <c r="C8" s="5"/>
      <c r="D8" s="47"/>
      <c r="E8" s="47">
        <v>135.6</v>
      </c>
      <c r="G8" s="42" t="s">
        <v>5</v>
      </c>
      <c r="H8" s="42" t="s">
        <v>35</v>
      </c>
      <c r="I8" s="43">
        <v>135.6</v>
      </c>
      <c r="J8" s="2" t="e">
        <f t="shared" si="0"/>
        <v>#VALUE!</v>
      </c>
      <c r="K8" s="40">
        <f t="shared" si="1"/>
        <v>135.6</v>
      </c>
      <c r="L8" s="40"/>
      <c r="M8" s="42" t="s">
        <v>5</v>
      </c>
      <c r="N8" s="42" t="s">
        <v>35</v>
      </c>
      <c r="O8" s="43">
        <v>135.6</v>
      </c>
      <c r="P8" s="2" t="e">
        <f t="shared" si="2"/>
        <v>#VALUE!</v>
      </c>
      <c r="Q8" s="40">
        <f t="shared" si="3"/>
        <v>135.6</v>
      </c>
      <c r="U8" s="44" t="s">
        <v>5</v>
      </c>
      <c r="V8" s="44" t="s">
        <v>35</v>
      </c>
      <c r="W8" s="45">
        <v>135.6</v>
      </c>
      <c r="X8" s="3">
        <f t="shared" si="4"/>
        <v>-135.6</v>
      </c>
      <c r="Y8" s="3" t="e">
        <f t="shared" si="5"/>
        <v>#VALUE!</v>
      </c>
    </row>
    <row r="9" spans="1:25" s="3" customFormat="1" ht="26.25" customHeight="1">
      <c r="A9" s="91" t="s">
        <v>73</v>
      </c>
      <c r="B9" s="91" t="s">
        <v>86</v>
      </c>
      <c r="C9" s="5"/>
      <c r="D9" s="40"/>
      <c r="E9" s="40">
        <v>7616.62</v>
      </c>
      <c r="G9" s="42" t="s">
        <v>7</v>
      </c>
      <c r="H9" s="42" t="s">
        <v>32</v>
      </c>
      <c r="I9" s="43">
        <v>7616.62</v>
      </c>
      <c r="J9" s="2">
        <f t="shared" ref="J9:J11" si="6">G9-A9</f>
        <v>-801</v>
      </c>
      <c r="K9" s="40">
        <f t="shared" ref="K9:K11" si="7">I9-C9</f>
        <v>7616.62</v>
      </c>
      <c r="L9" s="40"/>
      <c r="M9" s="42" t="s">
        <v>7</v>
      </c>
      <c r="N9" s="42" t="s">
        <v>32</v>
      </c>
      <c r="O9" s="43">
        <v>7749.58</v>
      </c>
      <c r="P9" s="2">
        <f t="shared" ref="P9:P11" si="8">M9-A9</f>
        <v>-801</v>
      </c>
      <c r="Q9" s="40">
        <f t="shared" ref="Q9:Q11" si="9">O9-C9</f>
        <v>7749.58</v>
      </c>
      <c r="U9" s="44" t="s">
        <v>7</v>
      </c>
      <c r="V9" s="44" t="s">
        <v>32</v>
      </c>
      <c r="W9" s="45">
        <v>8475.4699999999993</v>
      </c>
      <c r="X9" s="3">
        <f t="shared" ref="X9:X11" si="10">C9-W9</f>
        <v>-8475.4699999999993</v>
      </c>
      <c r="Y9" s="3">
        <f t="shared" ref="Y9:Y11" si="11">U9-A9</f>
        <v>-801</v>
      </c>
    </row>
    <row r="10" spans="1:25" s="3" customFormat="1" ht="26.25" customHeight="1">
      <c r="A10" s="62" t="s">
        <v>20</v>
      </c>
      <c r="B10" s="66" t="s">
        <v>124</v>
      </c>
      <c r="C10" s="5"/>
      <c r="D10" s="40"/>
      <c r="E10" s="40">
        <v>3922.87</v>
      </c>
      <c r="G10" s="42" t="s">
        <v>6</v>
      </c>
      <c r="H10" s="42" t="s">
        <v>34</v>
      </c>
      <c r="I10" s="43">
        <v>3922.87</v>
      </c>
      <c r="J10" s="2">
        <f t="shared" si="6"/>
        <v>-80100</v>
      </c>
      <c r="K10" s="40">
        <f t="shared" si="7"/>
        <v>3922.87</v>
      </c>
      <c r="L10" s="40">
        <v>750</v>
      </c>
      <c r="M10" s="42" t="s">
        <v>6</v>
      </c>
      <c r="N10" s="42" t="s">
        <v>34</v>
      </c>
      <c r="O10" s="43">
        <v>4041.81</v>
      </c>
      <c r="P10" s="2">
        <f t="shared" si="8"/>
        <v>-80100</v>
      </c>
      <c r="Q10" s="40">
        <f t="shared" si="9"/>
        <v>4041.81</v>
      </c>
      <c r="U10" s="44" t="s">
        <v>6</v>
      </c>
      <c r="V10" s="44" t="s">
        <v>34</v>
      </c>
      <c r="W10" s="45">
        <v>4680.9399999999996</v>
      </c>
      <c r="X10" s="3">
        <f t="shared" si="10"/>
        <v>-4680.9399999999996</v>
      </c>
      <c r="Y10" s="3">
        <f t="shared" si="11"/>
        <v>-80100</v>
      </c>
    </row>
    <row r="11" spans="1:25" s="3" customFormat="1" ht="26.25" customHeight="1">
      <c r="A11" s="78" t="s">
        <v>4</v>
      </c>
      <c r="B11" s="46"/>
      <c r="C11" s="5"/>
      <c r="D11" s="47"/>
      <c r="E11" s="47">
        <v>135.6</v>
      </c>
      <c r="G11" s="42" t="s">
        <v>5</v>
      </c>
      <c r="H11" s="42" t="s">
        <v>35</v>
      </c>
      <c r="I11" s="43">
        <v>135.6</v>
      </c>
      <c r="J11" s="2" t="e">
        <f t="shared" si="6"/>
        <v>#VALUE!</v>
      </c>
      <c r="K11" s="40">
        <f t="shared" si="7"/>
        <v>135.6</v>
      </c>
      <c r="L11" s="40"/>
      <c r="M11" s="42" t="s">
        <v>5</v>
      </c>
      <c r="N11" s="42" t="s">
        <v>35</v>
      </c>
      <c r="O11" s="43">
        <v>135.6</v>
      </c>
      <c r="P11" s="2" t="e">
        <f t="shared" si="8"/>
        <v>#VALUE!</v>
      </c>
      <c r="Q11" s="40">
        <f t="shared" si="9"/>
        <v>135.6</v>
      </c>
      <c r="U11" s="44" t="s">
        <v>5</v>
      </c>
      <c r="V11" s="44" t="s">
        <v>35</v>
      </c>
      <c r="W11" s="45">
        <v>135.6</v>
      </c>
      <c r="X11" s="3">
        <f t="shared" si="10"/>
        <v>-135.6</v>
      </c>
      <c r="Y11" s="3" t="e">
        <f t="shared" si="11"/>
        <v>#VALUE!</v>
      </c>
    </row>
    <row r="12" spans="1:25" s="3" customFormat="1" ht="26.25" customHeight="1">
      <c r="A12" s="91" t="s">
        <v>110</v>
      </c>
      <c r="B12" s="133" t="s">
        <v>111</v>
      </c>
      <c r="C12" s="5"/>
      <c r="D12" s="40"/>
      <c r="E12" s="40">
        <v>7616.62</v>
      </c>
      <c r="G12" s="42" t="s">
        <v>7</v>
      </c>
      <c r="H12" s="42" t="s">
        <v>32</v>
      </c>
      <c r="I12" s="43">
        <v>7616.62</v>
      </c>
      <c r="J12" s="2">
        <f t="shared" si="0"/>
        <v>-802</v>
      </c>
      <c r="K12" s="40">
        <f t="shared" si="1"/>
        <v>7616.62</v>
      </c>
      <c r="L12" s="40"/>
      <c r="M12" s="42" t="s">
        <v>7</v>
      </c>
      <c r="N12" s="42" t="s">
        <v>32</v>
      </c>
      <c r="O12" s="43">
        <v>7749.58</v>
      </c>
      <c r="P12" s="2">
        <f t="shared" si="2"/>
        <v>-802</v>
      </c>
      <c r="Q12" s="40">
        <f t="shared" si="3"/>
        <v>7749.58</v>
      </c>
      <c r="U12" s="44" t="s">
        <v>7</v>
      </c>
      <c r="V12" s="44" t="s">
        <v>32</v>
      </c>
      <c r="W12" s="45">
        <v>8475.4699999999993</v>
      </c>
      <c r="X12" s="3">
        <f t="shared" si="4"/>
        <v>-8475.4699999999993</v>
      </c>
      <c r="Y12" s="3">
        <f t="shared" si="5"/>
        <v>-802</v>
      </c>
    </row>
    <row r="13" spans="1:25" s="3" customFormat="1" ht="26.25" customHeight="1">
      <c r="A13" s="62" t="s">
        <v>112</v>
      </c>
      <c r="B13" s="66" t="s">
        <v>113</v>
      </c>
      <c r="C13" s="5"/>
      <c r="D13" s="40"/>
      <c r="E13" s="40">
        <v>3922.87</v>
      </c>
      <c r="G13" s="42" t="s">
        <v>6</v>
      </c>
      <c r="H13" s="42" t="s">
        <v>34</v>
      </c>
      <c r="I13" s="43">
        <v>3922.87</v>
      </c>
      <c r="J13" s="2">
        <f t="shared" si="0"/>
        <v>-80200</v>
      </c>
      <c r="K13" s="40">
        <f t="shared" si="1"/>
        <v>3922.87</v>
      </c>
      <c r="L13" s="40">
        <v>750</v>
      </c>
      <c r="M13" s="42" t="s">
        <v>6</v>
      </c>
      <c r="N13" s="42" t="s">
        <v>34</v>
      </c>
      <c r="O13" s="43">
        <v>4041.81</v>
      </c>
      <c r="P13" s="2">
        <f t="shared" si="2"/>
        <v>-80200</v>
      </c>
      <c r="Q13" s="40">
        <f t="shared" si="3"/>
        <v>4041.81</v>
      </c>
      <c r="U13" s="44" t="s">
        <v>6</v>
      </c>
      <c r="V13" s="44" t="s">
        <v>34</v>
      </c>
      <c r="W13" s="45">
        <v>4680.9399999999996</v>
      </c>
      <c r="X13" s="3">
        <f t="shared" si="4"/>
        <v>-4680.9399999999996</v>
      </c>
      <c r="Y13" s="3">
        <f t="shared" si="5"/>
        <v>-80200</v>
      </c>
    </row>
    <row r="14" spans="1:25" s="3" customFormat="1" ht="26.25" customHeight="1">
      <c r="A14" s="78" t="s">
        <v>4</v>
      </c>
      <c r="B14" s="46"/>
      <c r="C14" s="5"/>
      <c r="D14" s="47"/>
      <c r="E14" s="47">
        <v>135.6</v>
      </c>
      <c r="G14" s="42" t="s">
        <v>5</v>
      </c>
      <c r="H14" s="42" t="s">
        <v>35</v>
      </c>
      <c r="I14" s="43">
        <v>135.6</v>
      </c>
      <c r="J14" s="2" t="e">
        <f t="shared" si="0"/>
        <v>#VALUE!</v>
      </c>
      <c r="K14" s="40">
        <f t="shared" si="1"/>
        <v>135.6</v>
      </c>
      <c r="L14" s="40"/>
      <c r="M14" s="42" t="s">
        <v>5</v>
      </c>
      <c r="N14" s="42" t="s">
        <v>35</v>
      </c>
      <c r="O14" s="43">
        <v>135.6</v>
      </c>
      <c r="P14" s="2" t="e">
        <f t="shared" si="2"/>
        <v>#VALUE!</v>
      </c>
      <c r="Q14" s="40">
        <f t="shared" si="3"/>
        <v>135.6</v>
      </c>
      <c r="U14" s="44" t="s">
        <v>5</v>
      </c>
      <c r="V14" s="44" t="s">
        <v>35</v>
      </c>
      <c r="W14" s="45">
        <v>135.6</v>
      </c>
      <c r="X14" s="3">
        <f t="shared" si="4"/>
        <v>-135.6</v>
      </c>
      <c r="Y14" s="3" t="e">
        <f t="shared" si="5"/>
        <v>#VALUE!</v>
      </c>
    </row>
    <row r="15" spans="1:25" s="3" customFormat="1" ht="26.25" customHeight="1">
      <c r="A15" s="91" t="s">
        <v>114</v>
      </c>
      <c r="B15" s="133" t="s">
        <v>121</v>
      </c>
      <c r="C15" s="5"/>
      <c r="D15" s="40"/>
      <c r="E15" s="40">
        <v>7616.62</v>
      </c>
      <c r="G15" s="42" t="s">
        <v>7</v>
      </c>
      <c r="H15" s="42" t="s">
        <v>32</v>
      </c>
      <c r="I15" s="43">
        <v>7616.62</v>
      </c>
      <c r="J15" s="2">
        <f t="shared" ref="J15:J20" si="12">G15-A15</f>
        <v>-803</v>
      </c>
      <c r="K15" s="40">
        <f t="shared" ref="K15:K20" si="13">I15-C15</f>
        <v>7616.62</v>
      </c>
      <c r="L15" s="40"/>
      <c r="M15" s="42" t="s">
        <v>7</v>
      </c>
      <c r="N15" s="42" t="s">
        <v>32</v>
      </c>
      <c r="O15" s="43">
        <v>7749.58</v>
      </c>
      <c r="P15" s="2">
        <f t="shared" ref="P15:P20" si="14">M15-A15</f>
        <v>-803</v>
      </c>
      <c r="Q15" s="40">
        <f t="shared" ref="Q15:Q20" si="15">O15-C15</f>
        <v>7749.58</v>
      </c>
      <c r="U15" s="44" t="s">
        <v>7</v>
      </c>
      <c r="V15" s="44" t="s">
        <v>32</v>
      </c>
      <c r="W15" s="45">
        <v>8475.4699999999993</v>
      </c>
      <c r="X15" s="3">
        <f t="shared" ref="X15:X20" si="16">C15-W15</f>
        <v>-8475.4699999999993</v>
      </c>
      <c r="Y15" s="3">
        <f t="shared" ref="Y15:Y20" si="17">U15-A15</f>
        <v>-803</v>
      </c>
    </row>
    <row r="16" spans="1:25" s="3" customFormat="1" ht="26.25" customHeight="1">
      <c r="A16" s="62" t="s">
        <v>115</v>
      </c>
      <c r="B16" s="66" t="s">
        <v>116</v>
      </c>
      <c r="C16" s="5"/>
      <c r="D16" s="40"/>
      <c r="E16" s="40">
        <v>3922.87</v>
      </c>
      <c r="G16" s="42" t="s">
        <v>6</v>
      </c>
      <c r="H16" s="42" t="s">
        <v>34</v>
      </c>
      <c r="I16" s="43">
        <v>3922.87</v>
      </c>
      <c r="J16" s="2">
        <f t="shared" si="12"/>
        <v>-80300</v>
      </c>
      <c r="K16" s="40">
        <f t="shared" si="13"/>
        <v>3922.87</v>
      </c>
      <c r="L16" s="40">
        <v>750</v>
      </c>
      <c r="M16" s="42" t="s">
        <v>6</v>
      </c>
      <c r="N16" s="42" t="s">
        <v>34</v>
      </c>
      <c r="O16" s="43">
        <v>4041.81</v>
      </c>
      <c r="P16" s="2">
        <f t="shared" si="14"/>
        <v>-80300</v>
      </c>
      <c r="Q16" s="40">
        <f t="shared" si="15"/>
        <v>4041.81</v>
      </c>
      <c r="U16" s="44" t="s">
        <v>6</v>
      </c>
      <c r="V16" s="44" t="s">
        <v>34</v>
      </c>
      <c r="W16" s="45">
        <v>4680.9399999999996</v>
      </c>
      <c r="X16" s="3">
        <f t="shared" si="16"/>
        <v>-4680.9399999999996</v>
      </c>
      <c r="Y16" s="3">
        <f t="shared" si="17"/>
        <v>-80300</v>
      </c>
    </row>
    <row r="17" spans="1:25" s="3" customFormat="1" ht="26.25" customHeight="1">
      <c r="A17" s="78" t="s">
        <v>4</v>
      </c>
      <c r="B17" s="46"/>
      <c r="C17" s="5"/>
      <c r="D17" s="47"/>
      <c r="E17" s="47">
        <v>135.6</v>
      </c>
      <c r="G17" s="42" t="s">
        <v>5</v>
      </c>
      <c r="H17" s="42" t="s">
        <v>35</v>
      </c>
      <c r="I17" s="43">
        <v>135.6</v>
      </c>
      <c r="J17" s="2" t="e">
        <f t="shared" si="12"/>
        <v>#VALUE!</v>
      </c>
      <c r="K17" s="40">
        <f t="shared" si="13"/>
        <v>135.6</v>
      </c>
      <c r="L17" s="40"/>
      <c r="M17" s="42" t="s">
        <v>5</v>
      </c>
      <c r="N17" s="42" t="s">
        <v>35</v>
      </c>
      <c r="O17" s="43">
        <v>135.6</v>
      </c>
      <c r="P17" s="2" t="e">
        <f t="shared" si="14"/>
        <v>#VALUE!</v>
      </c>
      <c r="Q17" s="40">
        <f t="shared" si="15"/>
        <v>135.6</v>
      </c>
      <c r="U17" s="44" t="s">
        <v>5</v>
      </c>
      <c r="V17" s="44" t="s">
        <v>35</v>
      </c>
      <c r="W17" s="45">
        <v>135.6</v>
      </c>
      <c r="X17" s="3">
        <f t="shared" si="16"/>
        <v>-135.6</v>
      </c>
      <c r="Y17" s="3" t="e">
        <f t="shared" si="17"/>
        <v>#VALUE!</v>
      </c>
    </row>
    <row r="18" spans="1:25" s="3" customFormat="1" ht="26.25" customHeight="1">
      <c r="A18" s="91" t="s">
        <v>117</v>
      </c>
      <c r="B18" s="133" t="s">
        <v>118</v>
      </c>
      <c r="C18" s="5"/>
      <c r="D18" s="40"/>
      <c r="E18" s="40">
        <v>7616.62</v>
      </c>
      <c r="G18" s="42" t="s">
        <v>7</v>
      </c>
      <c r="H18" s="42" t="s">
        <v>32</v>
      </c>
      <c r="I18" s="43">
        <v>7616.62</v>
      </c>
      <c r="J18" s="2">
        <f t="shared" si="12"/>
        <v>-804</v>
      </c>
      <c r="K18" s="40">
        <f t="shared" si="13"/>
        <v>7616.62</v>
      </c>
      <c r="L18" s="40"/>
      <c r="M18" s="42" t="s">
        <v>7</v>
      </c>
      <c r="N18" s="42" t="s">
        <v>32</v>
      </c>
      <c r="O18" s="43">
        <v>7749.58</v>
      </c>
      <c r="P18" s="2">
        <f t="shared" si="14"/>
        <v>-804</v>
      </c>
      <c r="Q18" s="40">
        <f t="shared" si="15"/>
        <v>7749.58</v>
      </c>
      <c r="U18" s="44" t="s">
        <v>7</v>
      </c>
      <c r="V18" s="44" t="s">
        <v>32</v>
      </c>
      <c r="W18" s="45">
        <v>8475.4699999999993</v>
      </c>
      <c r="X18" s="3">
        <f t="shared" si="16"/>
        <v>-8475.4699999999993</v>
      </c>
      <c r="Y18" s="3">
        <f t="shared" si="17"/>
        <v>-804</v>
      </c>
    </row>
    <row r="19" spans="1:25" s="3" customFormat="1" ht="26.25" customHeight="1">
      <c r="A19" s="62" t="s">
        <v>119</v>
      </c>
      <c r="B19" s="66" t="s">
        <v>120</v>
      </c>
      <c r="C19" s="5"/>
      <c r="D19" s="40"/>
      <c r="E19" s="40">
        <v>3922.87</v>
      </c>
      <c r="G19" s="42" t="s">
        <v>6</v>
      </c>
      <c r="H19" s="42" t="s">
        <v>34</v>
      </c>
      <c r="I19" s="43">
        <v>3922.87</v>
      </c>
      <c r="J19" s="2">
        <f t="shared" si="12"/>
        <v>-80400</v>
      </c>
      <c r="K19" s="40">
        <f t="shared" si="13"/>
        <v>3922.87</v>
      </c>
      <c r="L19" s="40">
        <v>750</v>
      </c>
      <c r="M19" s="42" t="s">
        <v>6</v>
      </c>
      <c r="N19" s="42" t="s">
        <v>34</v>
      </c>
      <c r="O19" s="43">
        <v>4041.81</v>
      </c>
      <c r="P19" s="2">
        <f t="shared" si="14"/>
        <v>-80400</v>
      </c>
      <c r="Q19" s="40">
        <f t="shared" si="15"/>
        <v>4041.81</v>
      </c>
      <c r="U19" s="44" t="s">
        <v>6</v>
      </c>
      <c r="V19" s="44" t="s">
        <v>34</v>
      </c>
      <c r="W19" s="45">
        <v>4680.9399999999996</v>
      </c>
      <c r="X19" s="3">
        <f t="shared" si="16"/>
        <v>-4680.9399999999996</v>
      </c>
      <c r="Y19" s="3">
        <f t="shared" si="17"/>
        <v>-80400</v>
      </c>
    </row>
    <row r="20" spans="1:25" s="3" customFormat="1" ht="26.25" customHeight="1">
      <c r="A20" s="78" t="s">
        <v>4</v>
      </c>
      <c r="B20" s="46"/>
      <c r="C20" s="5"/>
      <c r="D20" s="47"/>
      <c r="E20" s="47">
        <v>135.6</v>
      </c>
      <c r="G20" s="42" t="s">
        <v>5</v>
      </c>
      <c r="H20" s="42" t="s">
        <v>35</v>
      </c>
      <c r="I20" s="43">
        <v>135.6</v>
      </c>
      <c r="J20" s="2" t="e">
        <f t="shared" si="12"/>
        <v>#VALUE!</v>
      </c>
      <c r="K20" s="40">
        <f t="shared" si="13"/>
        <v>135.6</v>
      </c>
      <c r="L20" s="40"/>
      <c r="M20" s="42" t="s">
        <v>5</v>
      </c>
      <c r="N20" s="42" t="s">
        <v>35</v>
      </c>
      <c r="O20" s="43">
        <v>135.6</v>
      </c>
      <c r="P20" s="2" t="e">
        <f t="shared" si="14"/>
        <v>#VALUE!</v>
      </c>
      <c r="Q20" s="40">
        <f t="shared" si="15"/>
        <v>135.6</v>
      </c>
      <c r="U20" s="44" t="s">
        <v>5</v>
      </c>
      <c r="V20" s="44" t="s">
        <v>35</v>
      </c>
      <c r="W20" s="45">
        <v>135.6</v>
      </c>
      <c r="X20" s="3">
        <f t="shared" si="16"/>
        <v>-135.6</v>
      </c>
      <c r="Y20" s="3" t="e">
        <f t="shared" si="17"/>
        <v>#VALUE!</v>
      </c>
    </row>
    <row r="21" spans="1:25" s="3" customFormat="1" ht="26.25" customHeight="1">
      <c r="A21" s="91" t="s">
        <v>0</v>
      </c>
      <c r="B21" s="133"/>
      <c r="C21" s="5"/>
      <c r="D21" s="40"/>
      <c r="E21" s="40">
        <v>7616.62</v>
      </c>
      <c r="G21" s="42" t="s">
        <v>7</v>
      </c>
      <c r="H21" s="42" t="s">
        <v>32</v>
      </c>
      <c r="I21" s="43">
        <v>7616.62</v>
      </c>
      <c r="J21" s="2" t="e">
        <f t="shared" ref="J21" si="18">G21-A21</f>
        <v>#VALUE!</v>
      </c>
      <c r="K21" s="40">
        <f t="shared" ref="K21" si="19">I21-C21</f>
        <v>7616.62</v>
      </c>
      <c r="L21" s="40"/>
      <c r="M21" s="42" t="s">
        <v>7</v>
      </c>
      <c r="N21" s="42" t="s">
        <v>32</v>
      </c>
      <c r="O21" s="43">
        <v>7749.58</v>
      </c>
      <c r="P21" s="2" t="e">
        <f t="shared" ref="P21" si="20">M21-A21</f>
        <v>#VALUE!</v>
      </c>
      <c r="Q21" s="40">
        <f t="shared" ref="Q21" si="21">O21-C21</f>
        <v>7749.58</v>
      </c>
      <c r="U21" s="44" t="s">
        <v>7</v>
      </c>
      <c r="V21" s="44" t="s">
        <v>32</v>
      </c>
      <c r="W21" s="45">
        <v>8475.4699999999993</v>
      </c>
      <c r="X21" s="3">
        <f t="shared" ref="X21" si="22">C21-W21</f>
        <v>-8475.4699999999993</v>
      </c>
      <c r="Y21" s="3" t="e">
        <f t="shared" ref="Y21" si="23">U21-A21</f>
        <v>#VALUE!</v>
      </c>
    </row>
    <row r="22" spans="1:25" s="3" customFormat="1" ht="26.25" customHeight="1">
      <c r="A22" s="208" t="s">
        <v>36</v>
      </c>
      <c r="B22" s="207"/>
      <c r="C22" s="9"/>
      <c r="G22" s="37" t="str">
        <f>""</f>
        <v/>
      </c>
      <c r="H22" s="37" t="str">
        <f>""</f>
        <v/>
      </c>
      <c r="I22" s="37" t="str">
        <f>""</f>
        <v/>
      </c>
      <c r="J22" s="2"/>
      <c r="M22" s="37" t="str">
        <f>""</f>
        <v/>
      </c>
      <c r="N22" s="38" t="str">
        <f>""</f>
        <v/>
      </c>
      <c r="O22" s="37" t="str">
        <f>""</f>
        <v/>
      </c>
      <c r="W22" s="8" t="e">
        <f>W23+#REF!+#REF!+#REF!+#REF!+#REF!+#REF!+#REF!+#REF!+#REF!+#REF!+#REF!+#REF!+#REF!+#REF!+#REF!+#REF!+#REF!+#REF!+#REF!+#REF!</f>
        <v>#REF!</v>
      </c>
      <c r="X22" s="8" t="e">
        <f>X23+#REF!+#REF!+#REF!+#REF!+#REF!+#REF!+#REF!+#REF!+#REF!+#REF!+#REF!+#REF!+#REF!+#REF!+#REF!+#REF!+#REF!+#REF!+#REF!+#REF!</f>
        <v>#REF!</v>
      </c>
    </row>
    <row r="23" spans="1:25" ht="19.5" customHeight="1">
      <c r="Q23" s="48"/>
      <c r="U23" s="49" t="s">
        <v>3</v>
      </c>
      <c r="V23" s="49" t="s">
        <v>37</v>
      </c>
      <c r="W23" s="50">
        <v>19998</v>
      </c>
      <c r="X23" s="29">
        <f>C23-W23</f>
        <v>-19998</v>
      </c>
      <c r="Y23" s="29">
        <f>U23-A23</f>
        <v>232</v>
      </c>
    </row>
    <row r="24" spans="1:25" ht="19.5" customHeight="1">
      <c r="Q24" s="48"/>
      <c r="U24" s="49" t="s">
        <v>2</v>
      </c>
      <c r="V24" s="49" t="s">
        <v>38</v>
      </c>
      <c r="W24" s="50">
        <v>19998</v>
      </c>
      <c r="X24" s="29">
        <f>C24-W24</f>
        <v>-19998</v>
      </c>
      <c r="Y24" s="29">
        <f>U24-A24</f>
        <v>23203</v>
      </c>
    </row>
    <row r="25" spans="1:25" ht="19.5" customHeight="1">
      <c r="Q25" s="48"/>
      <c r="U25" s="49" t="s">
        <v>1</v>
      </c>
      <c r="V25" s="49" t="s">
        <v>39</v>
      </c>
      <c r="W25" s="50">
        <v>19998</v>
      </c>
      <c r="X25" s="29">
        <f>C25-W25</f>
        <v>-19998</v>
      </c>
      <c r="Y25" s="29">
        <f>U25-A25</f>
        <v>2320301</v>
      </c>
    </row>
    <row r="26" spans="1:25" ht="19.5" customHeight="1">
      <c r="Q26" s="48"/>
    </row>
    <row r="27" spans="1:25" ht="19.5" customHeight="1">
      <c r="Q27" s="48"/>
    </row>
    <row r="28" spans="1:25" ht="19.5" customHeight="1">
      <c r="Q28" s="48"/>
    </row>
    <row r="29" spans="1:25" ht="19.5" customHeight="1">
      <c r="Q29" s="48"/>
    </row>
    <row r="30" spans="1:25" ht="19.5" customHeight="1">
      <c r="Q30" s="48"/>
    </row>
    <row r="31" spans="1:25" ht="19.5" customHeight="1">
      <c r="Q31" s="48"/>
    </row>
    <row r="32" spans="1:25" ht="19.5" customHeight="1">
      <c r="Q32" s="48"/>
    </row>
    <row r="33" spans="17:17" ht="19.5" customHeight="1">
      <c r="Q33" s="48"/>
    </row>
    <row r="34" spans="17:17" ht="19.5" customHeight="1">
      <c r="Q34" s="48"/>
    </row>
    <row r="35" spans="17:17" ht="19.5" customHeight="1">
      <c r="Q35" s="48"/>
    </row>
    <row r="36" spans="17:17" ht="19.5" customHeight="1">
      <c r="Q36" s="48"/>
    </row>
    <row r="37" spans="17:17" ht="19.5" customHeight="1">
      <c r="Q37" s="48"/>
    </row>
    <row r="38" spans="17:17" ht="19.5" customHeight="1">
      <c r="Q38" s="48"/>
    </row>
  </sheetData>
  <mergeCells count="2">
    <mergeCell ref="A2:C2"/>
    <mergeCell ref="A22:B2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6"/>
  <sheetViews>
    <sheetView workbookViewId="0">
      <selection activeCell="B25" sqref="B25"/>
    </sheetView>
  </sheetViews>
  <sheetFormatPr defaultColWidth="7" defaultRowHeight="15"/>
  <cols>
    <col min="1" max="1" width="41.5" style="4" customWidth="1"/>
    <col min="2" max="2" width="29.625" style="2" customWidth="1"/>
    <col min="3" max="3" width="10.375" style="3" hidden="1" customWidth="1"/>
    <col min="4" max="4" width="9.625" style="29" hidden="1" customWidth="1"/>
    <col min="5" max="5" width="8.125" style="29" hidden="1" customWidth="1"/>
    <col min="6" max="6" width="9.625" style="30" hidden="1" customWidth="1"/>
    <col min="7" max="7" width="17.5" style="30" hidden="1" customWidth="1"/>
    <col min="8" max="8" width="12.5" style="31" hidden="1" customWidth="1"/>
    <col min="9" max="9" width="7" style="32" hidden="1" customWidth="1"/>
    <col min="10" max="11" width="7" style="29" hidden="1" customWidth="1"/>
    <col min="12" max="12" width="13.875" style="29" hidden="1" customWidth="1"/>
    <col min="13" max="13" width="7.875" style="29" hidden="1" customWidth="1"/>
    <col min="14" max="14" width="9.5" style="29" hidden="1" customWidth="1"/>
    <col min="15" max="15" width="6.875" style="29" hidden="1" customWidth="1"/>
    <col min="16" max="16" width="9" style="29" hidden="1" customWidth="1"/>
    <col min="17" max="17" width="5.875" style="29" hidden="1" customWidth="1"/>
    <col min="18" max="18" width="5.25" style="29" hidden="1" customWidth="1"/>
    <col min="19" max="19" width="6.5" style="29" hidden="1" customWidth="1"/>
    <col min="20" max="21" width="7" style="29" hidden="1" customWidth="1"/>
    <col min="22" max="22" width="10.625" style="29" hidden="1" customWidth="1"/>
    <col min="23" max="23" width="10.5" style="29" hidden="1" customWidth="1"/>
    <col min="24" max="24" width="7" style="29" hidden="1" customWidth="1"/>
    <col min="25" max="16384" width="7" style="29"/>
  </cols>
  <sheetData>
    <row r="1" spans="1:24" ht="29.25" customHeight="1">
      <c r="A1" s="28" t="s">
        <v>40</v>
      </c>
    </row>
    <row r="2" spans="1:24" ht="28.5" customHeight="1">
      <c r="A2" s="195" t="s">
        <v>357</v>
      </c>
      <c r="B2" s="196"/>
      <c r="F2" s="29"/>
      <c r="G2" s="29"/>
      <c r="H2" s="29"/>
    </row>
    <row r="3" spans="1:24" s="3" customFormat="1" ht="21.75" customHeight="1">
      <c r="A3" s="4"/>
      <c r="B3" s="130" t="s">
        <v>24</v>
      </c>
      <c r="D3" s="3">
        <v>12.11</v>
      </c>
      <c r="F3" s="3">
        <v>12.22</v>
      </c>
      <c r="I3" s="2"/>
      <c r="L3" s="3">
        <v>1.2</v>
      </c>
    </row>
    <row r="4" spans="1:24" s="3" customFormat="1" ht="19.5" customHeight="1">
      <c r="A4" s="21" t="s">
        <v>134</v>
      </c>
      <c r="B4" s="36" t="s">
        <v>41</v>
      </c>
      <c r="F4" s="37" t="s">
        <v>27</v>
      </c>
      <c r="G4" s="37" t="s">
        <v>28</v>
      </c>
      <c r="H4" s="37" t="s">
        <v>29</v>
      </c>
      <c r="I4" s="2"/>
      <c r="L4" s="37" t="s">
        <v>27</v>
      </c>
      <c r="M4" s="38" t="s">
        <v>28</v>
      </c>
      <c r="N4" s="37" t="s">
        <v>29</v>
      </c>
    </row>
    <row r="5" spans="1:24" s="4" customFormat="1" ht="18" customHeight="1">
      <c r="A5" s="155" t="s">
        <v>135</v>
      </c>
      <c r="B5" s="186">
        <f>SUM(B6:B29)</f>
        <v>23867.3</v>
      </c>
      <c r="C5" s="4">
        <v>105429</v>
      </c>
      <c r="D5" s="4">
        <v>595734.14</v>
      </c>
      <c r="E5" s="4">
        <f>104401+13602</f>
        <v>118003</v>
      </c>
      <c r="F5" s="57" t="s">
        <v>8</v>
      </c>
      <c r="G5" s="57" t="s">
        <v>31</v>
      </c>
      <c r="H5" s="57">
        <v>596221.15</v>
      </c>
      <c r="I5" s="4" t="e">
        <f t="shared" ref="I5:I31" si="0">F5-A5</f>
        <v>#VALUE!</v>
      </c>
      <c r="J5" s="4">
        <f t="shared" ref="J5:J35" si="1">H5-B5</f>
        <v>572353.85</v>
      </c>
      <c r="K5" s="4">
        <v>75943</v>
      </c>
      <c r="L5" s="57" t="s">
        <v>8</v>
      </c>
      <c r="M5" s="57" t="s">
        <v>31</v>
      </c>
      <c r="N5" s="57">
        <v>643048.94999999995</v>
      </c>
      <c r="O5" s="4" t="e">
        <f t="shared" ref="O5:O31" si="2">L5-A5</f>
        <v>#VALUE!</v>
      </c>
      <c r="P5" s="4">
        <f t="shared" ref="P5:P35" si="3">N5-B5</f>
        <v>619181.64999999991</v>
      </c>
      <c r="R5" s="4">
        <v>717759</v>
      </c>
      <c r="T5" s="58" t="s">
        <v>8</v>
      </c>
      <c r="U5" s="58" t="s">
        <v>31</v>
      </c>
      <c r="V5" s="58">
        <v>659380.53</v>
      </c>
      <c r="W5" s="4">
        <f t="shared" ref="W5:W35" si="4">B5-V5</f>
        <v>-635513.23</v>
      </c>
      <c r="X5" s="4" t="e">
        <f t="shared" ref="X5:X31" si="5">T5-A5</f>
        <v>#VALUE!</v>
      </c>
    </row>
    <row r="6" spans="1:24" s="59" customFormat="1" ht="18" customHeight="1">
      <c r="A6" s="20" t="s">
        <v>400</v>
      </c>
      <c r="B6" s="186">
        <v>23799.5</v>
      </c>
      <c r="D6" s="59">
        <v>7616.62</v>
      </c>
      <c r="F6" s="60" t="s">
        <v>7</v>
      </c>
      <c r="G6" s="60" t="s">
        <v>32</v>
      </c>
      <c r="H6" s="60">
        <v>7616.62</v>
      </c>
      <c r="I6" s="59" t="e">
        <f t="shared" si="0"/>
        <v>#VALUE!</v>
      </c>
      <c r="J6" s="59">
        <f t="shared" si="1"/>
        <v>-16182.880000000001</v>
      </c>
      <c r="L6" s="60" t="s">
        <v>7</v>
      </c>
      <c r="M6" s="60" t="s">
        <v>32</v>
      </c>
      <c r="N6" s="60">
        <v>7749.58</v>
      </c>
      <c r="O6" s="59" t="e">
        <f t="shared" si="2"/>
        <v>#VALUE!</v>
      </c>
      <c r="P6" s="59">
        <f t="shared" si="3"/>
        <v>-16049.92</v>
      </c>
      <c r="T6" s="61" t="s">
        <v>7</v>
      </c>
      <c r="U6" s="61" t="s">
        <v>32</v>
      </c>
      <c r="V6" s="61">
        <v>8475.4699999999993</v>
      </c>
      <c r="W6" s="59">
        <f t="shared" si="4"/>
        <v>15324.03</v>
      </c>
      <c r="X6" s="59" t="e">
        <f t="shared" si="5"/>
        <v>#VALUE!</v>
      </c>
    </row>
    <row r="7" spans="1:24" s="63" customFormat="1" ht="18" customHeight="1">
      <c r="A7" s="20" t="s">
        <v>401</v>
      </c>
      <c r="B7" s="186"/>
      <c r="D7" s="63">
        <v>3922.87</v>
      </c>
      <c r="F7" s="64" t="s">
        <v>6</v>
      </c>
      <c r="G7" s="64" t="s">
        <v>34</v>
      </c>
      <c r="H7" s="64">
        <v>3922.87</v>
      </c>
      <c r="I7" s="63" t="e">
        <f t="shared" si="0"/>
        <v>#VALUE!</v>
      </c>
      <c r="J7" s="63">
        <f t="shared" si="1"/>
        <v>3922.87</v>
      </c>
      <c r="K7" s="63">
        <v>750</v>
      </c>
      <c r="L7" s="64" t="s">
        <v>6</v>
      </c>
      <c r="M7" s="64" t="s">
        <v>34</v>
      </c>
      <c r="N7" s="64">
        <v>4041.81</v>
      </c>
      <c r="O7" s="63" t="e">
        <f t="shared" si="2"/>
        <v>#VALUE!</v>
      </c>
      <c r="P7" s="63">
        <f t="shared" si="3"/>
        <v>4041.81</v>
      </c>
      <c r="T7" s="65" t="s">
        <v>6</v>
      </c>
      <c r="U7" s="65" t="s">
        <v>34</v>
      </c>
      <c r="V7" s="65">
        <v>4680.9399999999996</v>
      </c>
      <c r="W7" s="63">
        <f t="shared" si="4"/>
        <v>-4680.9399999999996</v>
      </c>
      <c r="X7" s="63" t="e">
        <f t="shared" si="5"/>
        <v>#VALUE!</v>
      </c>
    </row>
    <row r="8" spans="1:24" s="63" customFormat="1" ht="18" customHeight="1">
      <c r="A8" s="20" t="s">
        <v>402</v>
      </c>
      <c r="B8" s="186"/>
      <c r="F8" s="64"/>
      <c r="G8" s="64"/>
      <c r="H8" s="64"/>
      <c r="L8" s="64"/>
      <c r="M8" s="64"/>
      <c r="N8" s="64"/>
      <c r="T8" s="65"/>
      <c r="U8" s="65"/>
      <c r="V8" s="65"/>
    </row>
    <row r="9" spans="1:24" s="63" customFormat="1" ht="18" customHeight="1">
      <c r="A9" s="20" t="s">
        <v>404</v>
      </c>
      <c r="B9" s="186">
        <v>20</v>
      </c>
      <c r="F9" s="64"/>
      <c r="G9" s="64"/>
      <c r="H9" s="64"/>
      <c r="L9" s="64"/>
      <c r="M9" s="64"/>
      <c r="N9" s="64"/>
      <c r="T9" s="65"/>
      <c r="U9" s="65"/>
      <c r="V9" s="65"/>
    </row>
    <row r="10" spans="1:24" s="63" customFormat="1" ht="18" customHeight="1">
      <c r="A10" s="20" t="s">
        <v>405</v>
      </c>
      <c r="B10" s="186"/>
      <c r="F10" s="64"/>
      <c r="G10" s="64"/>
      <c r="H10" s="64"/>
      <c r="L10" s="64"/>
      <c r="M10" s="64"/>
      <c r="N10" s="64"/>
      <c r="T10" s="65"/>
      <c r="U10" s="65"/>
      <c r="V10" s="65"/>
    </row>
    <row r="11" spans="1:24" s="63" customFormat="1" ht="18" customHeight="1">
      <c r="A11" s="20" t="s">
        <v>406</v>
      </c>
      <c r="B11" s="186"/>
      <c r="F11" s="64"/>
      <c r="G11" s="64"/>
      <c r="H11" s="64"/>
      <c r="L11" s="64"/>
      <c r="M11" s="64"/>
      <c r="N11" s="64"/>
      <c r="T11" s="65"/>
      <c r="U11" s="65"/>
      <c r="V11" s="65"/>
    </row>
    <row r="12" spans="1:24" s="63" customFormat="1" ht="18" customHeight="1">
      <c r="A12" s="20" t="s">
        <v>407</v>
      </c>
      <c r="B12" s="186"/>
      <c r="F12" s="64"/>
      <c r="G12" s="64"/>
      <c r="H12" s="64"/>
      <c r="L12" s="64"/>
      <c r="M12" s="64"/>
      <c r="N12" s="64"/>
      <c r="T12" s="65"/>
      <c r="U12" s="65"/>
      <c r="V12" s="65"/>
    </row>
    <row r="13" spans="1:24" s="63" customFormat="1" ht="18" customHeight="1">
      <c r="A13" s="20" t="s">
        <v>408</v>
      </c>
      <c r="B13" s="186"/>
      <c r="F13" s="64"/>
      <c r="G13" s="64"/>
      <c r="H13" s="64"/>
      <c r="L13" s="64"/>
      <c r="M13" s="64"/>
      <c r="N13" s="64"/>
      <c r="T13" s="65"/>
      <c r="U13" s="65"/>
      <c r="V13" s="65"/>
    </row>
    <row r="14" spans="1:24" s="63" customFormat="1" ht="18" customHeight="1">
      <c r="A14" s="20" t="s">
        <v>410</v>
      </c>
      <c r="B14" s="186">
        <v>2.6</v>
      </c>
      <c r="F14" s="64"/>
      <c r="G14" s="64"/>
      <c r="H14" s="64"/>
      <c r="L14" s="64"/>
      <c r="M14" s="64"/>
      <c r="N14" s="64"/>
      <c r="T14" s="65"/>
      <c r="U14" s="65"/>
      <c r="V14" s="65"/>
    </row>
    <row r="15" spans="1:24" s="63" customFormat="1" ht="18" customHeight="1">
      <c r="A15" s="20" t="s">
        <v>412</v>
      </c>
      <c r="B15" s="186">
        <v>30</v>
      </c>
      <c r="F15" s="64"/>
      <c r="G15" s="64"/>
      <c r="H15" s="64"/>
      <c r="L15" s="64"/>
      <c r="M15" s="64"/>
      <c r="N15" s="64"/>
      <c r="T15" s="65"/>
      <c r="U15" s="65"/>
      <c r="V15" s="65"/>
    </row>
    <row r="16" spans="1:24" s="63" customFormat="1" ht="18" customHeight="1">
      <c r="A16" s="20" t="s">
        <v>414</v>
      </c>
      <c r="B16" s="186"/>
      <c r="F16" s="64"/>
      <c r="G16" s="64"/>
      <c r="H16" s="64"/>
      <c r="L16" s="64"/>
      <c r="M16" s="64"/>
      <c r="N16" s="64"/>
      <c r="T16" s="65"/>
      <c r="U16" s="65"/>
      <c r="V16" s="65"/>
    </row>
    <row r="17" spans="1:24" s="63" customFormat="1" ht="18" customHeight="1">
      <c r="A17" s="20" t="s">
        <v>415</v>
      </c>
      <c r="B17" s="186"/>
      <c r="F17" s="64"/>
      <c r="G17" s="64"/>
      <c r="H17" s="64"/>
      <c r="L17" s="64"/>
      <c r="M17" s="64"/>
      <c r="N17" s="64"/>
      <c r="T17" s="65"/>
      <c r="U17" s="65"/>
      <c r="V17" s="65"/>
    </row>
    <row r="18" spans="1:24" s="3" customFormat="1" ht="18" customHeight="1">
      <c r="A18" s="20" t="s">
        <v>416</v>
      </c>
      <c r="B18" s="186"/>
      <c r="C18" s="47"/>
      <c r="D18" s="47">
        <v>135.6</v>
      </c>
      <c r="F18" s="42" t="s">
        <v>5</v>
      </c>
      <c r="G18" s="42" t="s">
        <v>35</v>
      </c>
      <c r="H18" s="43">
        <v>135.6</v>
      </c>
      <c r="I18" s="2" t="e">
        <f t="shared" ref="I18" si="6">F18-A18</f>
        <v>#VALUE!</v>
      </c>
      <c r="J18" s="40">
        <f t="shared" ref="J18" si="7">H18-B18</f>
        <v>135.6</v>
      </c>
      <c r="K18" s="40"/>
      <c r="L18" s="42" t="s">
        <v>5</v>
      </c>
      <c r="M18" s="42" t="s">
        <v>35</v>
      </c>
      <c r="N18" s="43">
        <v>135.6</v>
      </c>
      <c r="O18" s="2" t="e">
        <f t="shared" ref="O18" si="8">L18-A18</f>
        <v>#VALUE!</v>
      </c>
      <c r="P18" s="40">
        <f t="shared" ref="P18" si="9">N18-B18</f>
        <v>135.6</v>
      </c>
      <c r="T18" s="44" t="s">
        <v>5</v>
      </c>
      <c r="U18" s="44" t="s">
        <v>35</v>
      </c>
      <c r="V18" s="45">
        <v>135.6</v>
      </c>
      <c r="W18" s="3">
        <f t="shared" ref="W18" si="10">B18-V18</f>
        <v>-135.6</v>
      </c>
      <c r="X18" s="3" t="e">
        <f t="shared" ref="X18" si="11">T18-A18</f>
        <v>#VALUE!</v>
      </c>
    </row>
    <row r="19" spans="1:24" s="63" customFormat="1" ht="18" customHeight="1">
      <c r="A19" s="20" t="s">
        <v>417</v>
      </c>
      <c r="B19" s="186"/>
      <c r="F19" s="64"/>
      <c r="G19" s="64"/>
      <c r="H19" s="64"/>
      <c r="L19" s="64"/>
      <c r="M19" s="64"/>
      <c r="N19" s="64"/>
      <c r="T19" s="65"/>
      <c r="U19" s="65"/>
      <c r="V19" s="65"/>
    </row>
    <row r="20" spans="1:24" s="63" customFormat="1" ht="18" customHeight="1">
      <c r="A20" s="20" t="s">
        <v>418</v>
      </c>
      <c r="B20" s="186"/>
      <c r="F20" s="64"/>
      <c r="G20" s="64"/>
      <c r="H20" s="64"/>
      <c r="L20" s="64"/>
      <c r="M20" s="64"/>
      <c r="N20" s="64"/>
      <c r="T20" s="65"/>
      <c r="U20" s="65"/>
      <c r="V20" s="65"/>
    </row>
    <row r="21" spans="1:24" s="63" customFormat="1" ht="18" customHeight="1">
      <c r="A21" s="20" t="s">
        <v>419</v>
      </c>
      <c r="B21" s="186"/>
      <c r="F21" s="64"/>
      <c r="G21" s="64"/>
      <c r="H21" s="64"/>
      <c r="L21" s="64"/>
      <c r="M21" s="64"/>
      <c r="N21" s="64"/>
      <c r="T21" s="65"/>
      <c r="U21" s="65"/>
      <c r="V21" s="65"/>
    </row>
    <row r="22" spans="1:24" s="63" customFormat="1" ht="18" customHeight="1">
      <c r="A22" s="20" t="s">
        <v>420</v>
      </c>
      <c r="B22" s="186"/>
      <c r="F22" s="64"/>
      <c r="G22" s="64"/>
      <c r="H22" s="64"/>
      <c r="L22" s="64"/>
      <c r="M22" s="64"/>
      <c r="N22" s="64"/>
      <c r="T22" s="65"/>
      <c r="U22" s="65"/>
      <c r="V22" s="65"/>
    </row>
    <row r="23" spans="1:24" s="63" customFormat="1" ht="18" customHeight="1">
      <c r="A23" s="20" t="s">
        <v>421</v>
      </c>
      <c r="B23" s="186"/>
      <c r="F23" s="64"/>
      <c r="G23" s="64"/>
      <c r="H23" s="64"/>
      <c r="L23" s="64"/>
      <c r="M23" s="64"/>
      <c r="N23" s="64"/>
      <c r="T23" s="65"/>
      <c r="U23" s="65"/>
      <c r="V23" s="65"/>
    </row>
    <row r="24" spans="1:24" s="63" customFormat="1" ht="18" customHeight="1">
      <c r="A24" s="20" t="s">
        <v>423</v>
      </c>
      <c r="B24" s="186">
        <v>5.2</v>
      </c>
      <c r="F24" s="64"/>
      <c r="G24" s="64"/>
      <c r="H24" s="64"/>
      <c r="L24" s="64"/>
      <c r="M24" s="64"/>
      <c r="N24" s="64"/>
      <c r="T24" s="65"/>
      <c r="U24" s="65"/>
      <c r="V24" s="65"/>
    </row>
    <row r="25" spans="1:24" s="63" customFormat="1" ht="18" customHeight="1">
      <c r="A25" s="20" t="s">
        <v>424</v>
      </c>
      <c r="B25" s="186"/>
      <c r="F25" s="64"/>
      <c r="G25" s="64"/>
      <c r="H25" s="64"/>
      <c r="L25" s="64"/>
      <c r="M25" s="64"/>
      <c r="N25" s="64"/>
      <c r="T25" s="65"/>
      <c r="U25" s="65"/>
      <c r="V25" s="65"/>
    </row>
    <row r="26" spans="1:24" s="63" customFormat="1" ht="18" customHeight="1">
      <c r="A26" s="20" t="s">
        <v>425</v>
      </c>
      <c r="B26" s="186"/>
      <c r="F26" s="64"/>
      <c r="G26" s="64"/>
      <c r="H26" s="64"/>
      <c r="L26" s="64"/>
      <c r="M26" s="64"/>
      <c r="N26" s="64"/>
      <c r="T26" s="65"/>
      <c r="U26" s="65"/>
      <c r="V26" s="65"/>
    </row>
    <row r="27" spans="1:24" s="63" customFormat="1" ht="18" customHeight="1">
      <c r="A27" s="20" t="s">
        <v>426</v>
      </c>
      <c r="B27" s="186">
        <v>10</v>
      </c>
      <c r="F27" s="64"/>
      <c r="G27" s="64"/>
      <c r="H27" s="64"/>
      <c r="L27" s="64"/>
      <c r="M27" s="64"/>
      <c r="N27" s="64"/>
      <c r="T27" s="65"/>
      <c r="U27" s="65"/>
      <c r="V27" s="65"/>
    </row>
    <row r="28" spans="1:24" s="63" customFormat="1" ht="18" customHeight="1">
      <c r="A28" s="20" t="s">
        <v>427</v>
      </c>
      <c r="B28" s="186"/>
      <c r="F28" s="64"/>
      <c r="G28" s="64"/>
      <c r="H28" s="64"/>
      <c r="L28" s="64"/>
      <c r="M28" s="64"/>
      <c r="N28" s="64"/>
      <c r="T28" s="65"/>
      <c r="U28" s="65"/>
      <c r="V28" s="65"/>
    </row>
    <row r="29" spans="1:24" s="3" customFormat="1" ht="18" customHeight="1">
      <c r="A29" s="20" t="s">
        <v>428</v>
      </c>
      <c r="B29" s="186"/>
      <c r="C29" s="47"/>
      <c r="D29" s="47">
        <v>135.6</v>
      </c>
      <c r="F29" s="42" t="s">
        <v>5</v>
      </c>
      <c r="G29" s="42" t="s">
        <v>35</v>
      </c>
      <c r="H29" s="43">
        <v>135.6</v>
      </c>
      <c r="I29" s="2" t="e">
        <f t="shared" si="0"/>
        <v>#VALUE!</v>
      </c>
      <c r="J29" s="40">
        <f t="shared" si="1"/>
        <v>135.6</v>
      </c>
      <c r="K29" s="40"/>
      <c r="L29" s="42" t="s">
        <v>5</v>
      </c>
      <c r="M29" s="42" t="s">
        <v>35</v>
      </c>
      <c r="N29" s="43">
        <v>135.6</v>
      </c>
      <c r="O29" s="2" t="e">
        <f t="shared" si="2"/>
        <v>#VALUE!</v>
      </c>
      <c r="P29" s="40">
        <f t="shared" si="3"/>
        <v>135.6</v>
      </c>
      <c r="T29" s="44" t="s">
        <v>5</v>
      </c>
      <c r="U29" s="44" t="s">
        <v>35</v>
      </c>
      <c r="V29" s="45">
        <v>135.6</v>
      </c>
      <c r="W29" s="3">
        <f t="shared" si="4"/>
        <v>-135.6</v>
      </c>
      <c r="X29" s="3" t="e">
        <f t="shared" si="5"/>
        <v>#VALUE!</v>
      </c>
    </row>
    <row r="30" spans="1:24" s="3" customFormat="1" ht="18" customHeight="1">
      <c r="A30" s="155" t="s">
        <v>136</v>
      </c>
      <c r="B30" s="186"/>
      <c r="C30" s="40">
        <v>105429</v>
      </c>
      <c r="D30" s="41">
        <v>595734.14</v>
      </c>
      <c r="E30" s="3">
        <f>104401+13602</f>
        <v>118003</v>
      </c>
      <c r="F30" s="42" t="s">
        <v>8</v>
      </c>
      <c r="G30" s="42" t="s">
        <v>31</v>
      </c>
      <c r="H30" s="43">
        <v>596221.15</v>
      </c>
      <c r="I30" s="2" t="e">
        <f t="shared" si="0"/>
        <v>#VALUE!</v>
      </c>
      <c r="J30" s="40">
        <f t="shared" si="1"/>
        <v>596221.15</v>
      </c>
      <c r="K30" s="40">
        <v>75943</v>
      </c>
      <c r="L30" s="42" t="s">
        <v>8</v>
      </c>
      <c r="M30" s="42" t="s">
        <v>31</v>
      </c>
      <c r="N30" s="43">
        <v>643048.94999999995</v>
      </c>
      <c r="O30" s="2" t="e">
        <f t="shared" si="2"/>
        <v>#VALUE!</v>
      </c>
      <c r="P30" s="40">
        <f t="shared" si="3"/>
        <v>643048.94999999995</v>
      </c>
      <c r="R30" s="3">
        <v>717759</v>
      </c>
      <c r="T30" s="44" t="s">
        <v>8</v>
      </c>
      <c r="U30" s="44" t="s">
        <v>31</v>
      </c>
      <c r="V30" s="45">
        <v>659380.53</v>
      </c>
      <c r="W30" s="3">
        <f t="shared" si="4"/>
        <v>-659380.53</v>
      </c>
      <c r="X30" s="3" t="e">
        <f t="shared" si="5"/>
        <v>#VALUE!</v>
      </c>
    </row>
    <row r="31" spans="1:24" s="3" customFormat="1" ht="18" customHeight="1">
      <c r="A31" s="20" t="s">
        <v>137</v>
      </c>
      <c r="B31" s="186"/>
      <c r="C31" s="40"/>
      <c r="D31" s="40">
        <v>7616.62</v>
      </c>
      <c r="F31" s="42" t="s">
        <v>7</v>
      </c>
      <c r="G31" s="42" t="s">
        <v>32</v>
      </c>
      <c r="H31" s="43">
        <v>7616.62</v>
      </c>
      <c r="I31" s="2" t="e">
        <f t="shared" si="0"/>
        <v>#VALUE!</v>
      </c>
      <c r="J31" s="40">
        <f t="shared" si="1"/>
        <v>7616.62</v>
      </c>
      <c r="K31" s="40"/>
      <c r="L31" s="42" t="s">
        <v>7</v>
      </c>
      <c r="M31" s="42" t="s">
        <v>32</v>
      </c>
      <c r="N31" s="43">
        <v>7749.58</v>
      </c>
      <c r="O31" s="2" t="e">
        <f t="shared" si="2"/>
        <v>#VALUE!</v>
      </c>
      <c r="P31" s="40">
        <f t="shared" si="3"/>
        <v>7749.58</v>
      </c>
      <c r="T31" s="44" t="s">
        <v>7</v>
      </c>
      <c r="U31" s="44" t="s">
        <v>32</v>
      </c>
      <c r="V31" s="45">
        <v>8475.4699999999993</v>
      </c>
      <c r="W31" s="3">
        <f t="shared" si="4"/>
        <v>-8475.4699999999993</v>
      </c>
      <c r="X31" s="3" t="e">
        <f t="shared" si="5"/>
        <v>#VALUE!</v>
      </c>
    </row>
    <row r="32" spans="1:24" s="3" customFormat="1" ht="18" customHeight="1">
      <c r="A32" s="20" t="s">
        <v>138</v>
      </c>
      <c r="B32" s="186"/>
      <c r="C32" s="40"/>
      <c r="D32" s="40"/>
      <c r="F32" s="42"/>
      <c r="G32" s="42"/>
      <c r="H32" s="43"/>
      <c r="I32" s="2"/>
      <c r="J32" s="40"/>
      <c r="K32" s="40"/>
      <c r="L32" s="42"/>
      <c r="M32" s="42"/>
      <c r="N32" s="43"/>
      <c r="O32" s="2"/>
      <c r="P32" s="40"/>
      <c r="T32" s="44"/>
      <c r="U32" s="44"/>
      <c r="V32" s="45"/>
    </row>
    <row r="33" spans="1:24" s="3" customFormat="1" ht="18" customHeight="1">
      <c r="A33" s="66" t="s">
        <v>123</v>
      </c>
      <c r="B33" s="186"/>
      <c r="C33" s="40"/>
      <c r="D33" s="40">
        <v>3922.87</v>
      </c>
      <c r="F33" s="42" t="s">
        <v>6</v>
      </c>
      <c r="G33" s="42" t="s">
        <v>34</v>
      </c>
      <c r="H33" s="43">
        <v>3922.87</v>
      </c>
      <c r="I33" s="2" t="e">
        <f>F33-A33</f>
        <v>#VALUE!</v>
      </c>
      <c r="J33" s="40">
        <f t="shared" si="1"/>
        <v>3922.87</v>
      </c>
      <c r="K33" s="40">
        <v>750</v>
      </c>
      <c r="L33" s="42" t="s">
        <v>6</v>
      </c>
      <c r="M33" s="42" t="s">
        <v>34</v>
      </c>
      <c r="N33" s="43">
        <v>4041.81</v>
      </c>
      <c r="O33" s="2" t="e">
        <f>L33-A33</f>
        <v>#VALUE!</v>
      </c>
      <c r="P33" s="40">
        <f t="shared" si="3"/>
        <v>4041.81</v>
      </c>
      <c r="T33" s="44" t="s">
        <v>6</v>
      </c>
      <c r="U33" s="44" t="s">
        <v>34</v>
      </c>
      <c r="V33" s="45">
        <v>4680.9399999999996</v>
      </c>
      <c r="W33" s="3">
        <f t="shared" si="4"/>
        <v>-4680.9399999999996</v>
      </c>
      <c r="X33" s="3" t="e">
        <f>T33-A33</f>
        <v>#VALUE!</v>
      </c>
    </row>
    <row r="34" spans="1:24" s="3" customFormat="1" ht="18" customHeight="1">
      <c r="A34" s="66" t="s">
        <v>139</v>
      </c>
      <c r="B34" s="186"/>
      <c r="C34" s="40"/>
      <c r="D34" s="40">
        <v>3922.87</v>
      </c>
      <c r="F34" s="42" t="s">
        <v>6</v>
      </c>
      <c r="G34" s="42" t="s">
        <v>34</v>
      </c>
      <c r="H34" s="43">
        <v>3922.87</v>
      </c>
      <c r="I34" s="2" t="e">
        <f>F34-A34</f>
        <v>#VALUE!</v>
      </c>
      <c r="J34" s="40">
        <f t="shared" si="1"/>
        <v>3922.87</v>
      </c>
      <c r="K34" s="40">
        <v>750</v>
      </c>
      <c r="L34" s="42" t="s">
        <v>6</v>
      </c>
      <c r="M34" s="42" t="s">
        <v>34</v>
      </c>
      <c r="N34" s="43">
        <v>4041.81</v>
      </c>
      <c r="O34" s="2" t="e">
        <f>L34-A34</f>
        <v>#VALUE!</v>
      </c>
      <c r="P34" s="40">
        <f t="shared" si="3"/>
        <v>4041.81</v>
      </c>
      <c r="T34" s="44" t="s">
        <v>6</v>
      </c>
      <c r="U34" s="44" t="s">
        <v>34</v>
      </c>
      <c r="V34" s="45">
        <v>4680.9399999999996</v>
      </c>
      <c r="W34" s="3">
        <f t="shared" si="4"/>
        <v>-4680.9399999999996</v>
      </c>
      <c r="X34" s="3" t="e">
        <f>T34-A34</f>
        <v>#VALUE!</v>
      </c>
    </row>
    <row r="35" spans="1:24" s="3" customFormat="1" ht="18" customHeight="1">
      <c r="A35" s="20" t="s">
        <v>4</v>
      </c>
      <c r="B35" s="186"/>
      <c r="C35" s="47"/>
      <c r="D35" s="47">
        <v>135.6</v>
      </c>
      <c r="F35" s="42" t="s">
        <v>5</v>
      </c>
      <c r="G35" s="42" t="s">
        <v>35</v>
      </c>
      <c r="H35" s="43">
        <v>135.6</v>
      </c>
      <c r="I35" s="2" t="e">
        <f>F35-A35</f>
        <v>#VALUE!</v>
      </c>
      <c r="J35" s="40">
        <f t="shared" si="1"/>
        <v>135.6</v>
      </c>
      <c r="K35" s="40"/>
      <c r="L35" s="42" t="s">
        <v>5</v>
      </c>
      <c r="M35" s="42" t="s">
        <v>35</v>
      </c>
      <c r="N35" s="43">
        <v>135.6</v>
      </c>
      <c r="O35" s="2" t="e">
        <f>L35-A35</f>
        <v>#VALUE!</v>
      </c>
      <c r="P35" s="40">
        <f t="shared" si="3"/>
        <v>135.6</v>
      </c>
      <c r="T35" s="44" t="s">
        <v>5</v>
      </c>
      <c r="U35" s="44" t="s">
        <v>35</v>
      </c>
      <c r="V35" s="45">
        <v>135.6</v>
      </c>
      <c r="W35" s="3">
        <f t="shared" si="4"/>
        <v>-135.6</v>
      </c>
      <c r="X35" s="3" t="e">
        <f>T35-A35</f>
        <v>#VALUE!</v>
      </c>
    </row>
    <row r="36" spans="1:24" s="3" customFormat="1" ht="18" customHeight="1">
      <c r="A36" s="178" t="s">
        <v>429</v>
      </c>
      <c r="B36" s="186"/>
      <c r="C36" s="47"/>
      <c r="D36" s="47"/>
      <c r="F36" s="42"/>
      <c r="G36" s="42"/>
      <c r="H36" s="43"/>
      <c r="I36" s="2"/>
      <c r="J36" s="40"/>
      <c r="K36" s="40"/>
      <c r="L36" s="42"/>
      <c r="M36" s="42"/>
      <c r="N36" s="43"/>
      <c r="O36" s="2"/>
      <c r="P36" s="40"/>
      <c r="T36" s="44"/>
      <c r="U36" s="44"/>
      <c r="V36" s="45"/>
    </row>
    <row r="37" spans="1:24" s="3" customFormat="1" ht="18" customHeight="1">
      <c r="A37" s="178" t="s">
        <v>430</v>
      </c>
      <c r="B37" s="186"/>
      <c r="C37" s="47"/>
      <c r="D37" s="47"/>
      <c r="F37" s="42"/>
      <c r="G37" s="42"/>
      <c r="H37" s="43"/>
      <c r="I37" s="2"/>
      <c r="J37" s="40"/>
      <c r="K37" s="40"/>
      <c r="L37" s="42"/>
      <c r="M37" s="42"/>
      <c r="N37" s="43"/>
      <c r="O37" s="2"/>
      <c r="P37" s="40"/>
      <c r="T37" s="44"/>
      <c r="U37" s="44"/>
      <c r="V37" s="45"/>
    </row>
    <row r="38" spans="1:24" s="3" customFormat="1" ht="18" customHeight="1">
      <c r="A38" s="178" t="s">
        <v>431</v>
      </c>
      <c r="B38" s="186">
        <v>5724</v>
      </c>
      <c r="C38" s="47"/>
      <c r="D38" s="47"/>
      <c r="F38" s="42"/>
      <c r="G38" s="42"/>
      <c r="H38" s="43"/>
      <c r="I38" s="2"/>
      <c r="J38" s="40"/>
      <c r="K38" s="40"/>
      <c r="L38" s="42"/>
      <c r="M38" s="42"/>
      <c r="N38" s="43"/>
      <c r="O38" s="2"/>
      <c r="P38" s="40"/>
      <c r="T38" s="44"/>
      <c r="U38" s="44"/>
      <c r="V38" s="45"/>
    </row>
    <row r="39" spans="1:24" s="3" customFormat="1" ht="18" customHeight="1">
      <c r="A39" s="20" t="s">
        <v>432</v>
      </c>
      <c r="B39" s="187"/>
      <c r="F39" s="37" t="str">
        <f>""</f>
        <v/>
      </c>
      <c r="G39" s="37" t="str">
        <f>""</f>
        <v/>
      </c>
      <c r="H39" s="37" t="str">
        <f>""</f>
        <v/>
      </c>
      <c r="I39" s="2"/>
      <c r="L39" s="37" t="str">
        <f>""</f>
        <v/>
      </c>
      <c r="M39" s="38" t="str">
        <f>""</f>
        <v/>
      </c>
      <c r="N39" s="37" t="str">
        <f>""</f>
        <v/>
      </c>
      <c r="V39" s="8" t="e">
        <f>V40+#REF!+#REF!+#REF!+#REF!+#REF!+#REF!+#REF!+#REF!+#REF!+#REF!+#REF!+#REF!+#REF!+#REF!+#REF!+#REF!+#REF!+#REF!+#REF!+#REF!</f>
        <v>#REF!</v>
      </c>
      <c r="W39" s="8" t="e">
        <f>W40+#REF!+#REF!+#REF!+#REF!+#REF!+#REF!+#REF!+#REF!+#REF!+#REF!+#REF!+#REF!+#REF!+#REF!+#REF!+#REF!+#REF!+#REF!+#REF!+#REF!</f>
        <v>#REF!</v>
      </c>
    </row>
    <row r="40" spans="1:24" s="3" customFormat="1" ht="18" customHeight="1">
      <c r="A40" s="20" t="s">
        <v>433</v>
      </c>
      <c r="B40" s="187"/>
      <c r="F40" s="37" t="str">
        <f>""</f>
        <v/>
      </c>
      <c r="G40" s="37" t="str">
        <f>""</f>
        <v/>
      </c>
      <c r="H40" s="37" t="str">
        <f>""</f>
        <v/>
      </c>
      <c r="I40" s="2"/>
      <c r="L40" s="37" t="str">
        <f>""</f>
        <v/>
      </c>
      <c r="M40" s="38" t="str">
        <f>""</f>
        <v/>
      </c>
      <c r="N40" s="37" t="str">
        <f>""</f>
        <v/>
      </c>
      <c r="V40" s="8" t="e">
        <f>V41+#REF!+#REF!+#REF!+#REF!+#REF!+#REF!+#REF!+#REF!+#REF!+#REF!+#REF!+#REF!+#REF!+#REF!+#REF!+#REF!+#REF!+#REF!+#REF!+#REF!</f>
        <v>#REF!</v>
      </c>
      <c r="W40" s="8" t="e">
        <f>W41+#REF!+#REF!+#REF!+#REF!+#REF!+#REF!+#REF!+#REF!+#REF!+#REF!+#REF!+#REF!+#REF!+#REF!+#REF!+#REF!+#REF!+#REF!+#REF!+#REF!</f>
        <v>#REF!</v>
      </c>
    </row>
    <row r="41" spans="1:24" ht="18" customHeight="1">
      <c r="A41" s="20" t="s">
        <v>434</v>
      </c>
      <c r="B41" s="188"/>
      <c r="P41" s="48"/>
      <c r="T41" s="49" t="s">
        <v>3</v>
      </c>
      <c r="U41" s="49" t="s">
        <v>37</v>
      </c>
      <c r="V41" s="50">
        <v>19998</v>
      </c>
      <c r="W41" s="29">
        <f>B41-V41</f>
        <v>-19998</v>
      </c>
      <c r="X41" s="29" t="e">
        <f>T41-A41</f>
        <v>#VALUE!</v>
      </c>
    </row>
    <row r="42" spans="1:24" ht="18" customHeight="1">
      <c r="A42" s="20" t="s">
        <v>435</v>
      </c>
      <c r="B42" s="188"/>
      <c r="P42" s="48"/>
      <c r="T42" s="49" t="s">
        <v>2</v>
      </c>
      <c r="U42" s="49" t="s">
        <v>38</v>
      </c>
      <c r="V42" s="50">
        <v>19998</v>
      </c>
      <c r="W42" s="29">
        <f>B42-V42</f>
        <v>-19998</v>
      </c>
      <c r="X42" s="29" t="e">
        <f>T42-A42</f>
        <v>#VALUE!</v>
      </c>
    </row>
    <row r="43" spans="1:24" ht="18" customHeight="1">
      <c r="A43" s="20" t="s">
        <v>436</v>
      </c>
      <c r="B43" s="188"/>
      <c r="P43" s="48"/>
      <c r="T43" s="49" t="s">
        <v>1</v>
      </c>
      <c r="U43" s="49" t="s">
        <v>39</v>
      </c>
      <c r="V43" s="50">
        <v>19998</v>
      </c>
      <c r="W43" s="29">
        <f>B43-V43</f>
        <v>-19998</v>
      </c>
      <c r="X43" s="29" t="e">
        <f>T43-A43</f>
        <v>#VALUE!</v>
      </c>
    </row>
    <row r="44" spans="1:24" ht="18" customHeight="1">
      <c r="A44" s="20" t="s">
        <v>437</v>
      </c>
      <c r="B44" s="188">
        <v>5590</v>
      </c>
      <c r="P44" s="48"/>
    </row>
    <row r="45" spans="1:24" ht="19.5" customHeight="1">
      <c r="A45" s="180" t="s">
        <v>399</v>
      </c>
      <c r="B45" s="188">
        <f>B5+B38+B44</f>
        <v>35181.300000000003</v>
      </c>
      <c r="P45" s="48"/>
    </row>
    <row r="46" spans="1:24" ht="19.5" customHeight="1">
      <c r="P46" s="48"/>
    </row>
    <row r="47" spans="1:24" ht="19.5" customHeight="1">
      <c r="P47" s="48"/>
    </row>
    <row r="48" spans="1:24" ht="19.5" customHeight="1">
      <c r="P48" s="48"/>
    </row>
    <row r="49" spans="16:16" ht="19.5" customHeight="1">
      <c r="P49" s="48"/>
    </row>
    <row r="50" spans="16:16" ht="19.5" customHeight="1">
      <c r="P50" s="48"/>
    </row>
    <row r="51" spans="16:16" ht="19.5" customHeight="1">
      <c r="P51" s="48"/>
    </row>
    <row r="52" spans="16:16" ht="19.5" customHeight="1">
      <c r="P52" s="48"/>
    </row>
    <row r="53" spans="16:16" ht="19.5" customHeight="1">
      <c r="P53" s="48"/>
    </row>
    <row r="54" spans="16:16" ht="19.5" customHeight="1">
      <c r="P54" s="48"/>
    </row>
    <row r="55" spans="16:16" ht="19.5" customHeight="1">
      <c r="P55" s="48"/>
    </row>
    <row r="56" spans="16:16" ht="19.5" customHeight="1">
      <c r="P56" s="4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4" sqref="A4"/>
    </sheetView>
  </sheetViews>
  <sheetFormatPr defaultRowHeight="13.5"/>
  <sheetData/>
  <phoneticPr fontId="2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93"/>
  <sheetViews>
    <sheetView workbookViewId="0">
      <selection activeCell="AE90" sqref="AE90"/>
    </sheetView>
  </sheetViews>
  <sheetFormatPr defaultColWidth="7" defaultRowHeight="15"/>
  <cols>
    <col min="1" max="1" width="15.375" style="4" customWidth="1"/>
    <col min="2" max="2" width="44.625" style="3" customWidth="1"/>
    <col min="3" max="3" width="14.25" style="2" customWidth="1"/>
    <col min="4" max="4" width="10.375" style="3" hidden="1" customWidth="1"/>
    <col min="5" max="5" width="9.625" style="29" hidden="1" customWidth="1"/>
    <col min="6" max="6" width="8.125" style="29" hidden="1" customWidth="1"/>
    <col min="7" max="7" width="9.625" style="30" hidden="1" customWidth="1"/>
    <col min="8" max="8" width="17.5" style="30" hidden="1" customWidth="1"/>
    <col min="9" max="9" width="12.5" style="31" hidden="1" customWidth="1"/>
    <col min="10" max="10" width="7" style="32" hidden="1" customWidth="1"/>
    <col min="11" max="12" width="7" style="29" hidden="1" customWidth="1"/>
    <col min="13" max="13" width="13.875" style="29" hidden="1" customWidth="1"/>
    <col min="14" max="14" width="7.875" style="29" hidden="1" customWidth="1"/>
    <col min="15" max="15" width="9.5" style="29" hidden="1" customWidth="1"/>
    <col min="16" max="16" width="6.875" style="29" hidden="1" customWidth="1"/>
    <col min="17" max="17" width="9" style="29" hidden="1" customWidth="1"/>
    <col min="18" max="18" width="5.875" style="29" hidden="1" customWidth="1"/>
    <col min="19" max="19" width="5.25" style="29" hidden="1" customWidth="1"/>
    <col min="20" max="20" width="6.5" style="29" hidden="1" customWidth="1"/>
    <col min="21" max="22" width="7" style="29" hidden="1" customWidth="1"/>
    <col min="23" max="23" width="10.625" style="29" hidden="1" customWidth="1"/>
    <col min="24" max="24" width="10.5" style="29" hidden="1" customWidth="1"/>
    <col min="25" max="25" width="7" style="29" hidden="1" customWidth="1"/>
    <col min="26" max="16384" width="7" style="29"/>
  </cols>
  <sheetData>
    <row r="1" spans="1:25" ht="29.25" customHeight="1">
      <c r="A1" s="28" t="s">
        <v>125</v>
      </c>
    </row>
    <row r="2" spans="1:25" ht="28.5" customHeight="1">
      <c r="A2" s="195" t="s">
        <v>358</v>
      </c>
      <c r="B2" s="197"/>
      <c r="C2" s="196"/>
      <c r="G2" s="29"/>
      <c r="H2" s="29"/>
      <c r="I2" s="29"/>
    </row>
    <row r="3" spans="1:25" s="3" customFormat="1" ht="21.75" customHeight="1">
      <c r="A3" s="4"/>
      <c r="C3" s="130" t="s">
        <v>24</v>
      </c>
      <c r="E3" s="3">
        <v>12.11</v>
      </c>
      <c r="G3" s="3">
        <v>12.22</v>
      </c>
      <c r="J3" s="2"/>
      <c r="M3" s="3">
        <v>1.2</v>
      </c>
    </row>
    <row r="4" spans="1:25" s="3" customFormat="1" ht="23.25" customHeight="1">
      <c r="A4" s="34" t="s">
        <v>25</v>
      </c>
      <c r="B4" s="35" t="s">
        <v>26</v>
      </c>
      <c r="C4" s="23" t="s">
        <v>359</v>
      </c>
      <c r="G4" s="37" t="s">
        <v>27</v>
      </c>
      <c r="H4" s="37" t="s">
        <v>28</v>
      </c>
      <c r="I4" s="37" t="s">
        <v>29</v>
      </c>
      <c r="J4" s="2"/>
      <c r="M4" s="37" t="s">
        <v>27</v>
      </c>
      <c r="N4" s="38" t="s">
        <v>28</v>
      </c>
      <c r="O4" s="37" t="s">
        <v>29</v>
      </c>
    </row>
    <row r="5" spans="1:25" s="4" customFormat="1" ht="16.5" customHeight="1">
      <c r="A5" s="7" t="s">
        <v>42</v>
      </c>
      <c r="B5" s="7" t="s">
        <v>30</v>
      </c>
      <c r="C5" s="185"/>
      <c r="D5" s="4">
        <v>105429</v>
      </c>
      <c r="E5" s="4">
        <v>595734.14</v>
      </c>
      <c r="F5" s="4">
        <f>104401+13602</f>
        <v>118003</v>
      </c>
      <c r="G5" s="57" t="s">
        <v>8</v>
      </c>
      <c r="H5" s="57" t="s">
        <v>31</v>
      </c>
      <c r="I5" s="57">
        <v>596221.15</v>
      </c>
      <c r="J5" s="4">
        <f t="shared" ref="J5:J34" si="0">G5-A5</f>
        <v>0</v>
      </c>
      <c r="K5" s="4">
        <f t="shared" ref="K5:K34" si="1">I5-C5</f>
        <v>596221.15</v>
      </c>
      <c r="L5" s="4">
        <v>75943</v>
      </c>
      <c r="M5" s="57" t="s">
        <v>8</v>
      </c>
      <c r="N5" s="57" t="s">
        <v>31</v>
      </c>
      <c r="O5" s="57">
        <v>643048.94999999995</v>
      </c>
      <c r="P5" s="4">
        <f t="shared" ref="P5:P34" si="2">M5-A5</f>
        <v>0</v>
      </c>
      <c r="Q5" s="4">
        <f t="shared" ref="Q5:Q34" si="3">O5-C5</f>
        <v>643048.94999999995</v>
      </c>
      <c r="S5" s="4">
        <v>717759</v>
      </c>
      <c r="U5" s="58" t="s">
        <v>8</v>
      </c>
      <c r="V5" s="58" t="s">
        <v>31</v>
      </c>
      <c r="W5" s="58">
        <v>659380.53</v>
      </c>
      <c r="X5" s="4">
        <f t="shared" ref="X5:X34" si="4">C5-W5</f>
        <v>-659380.53</v>
      </c>
      <c r="Y5" s="4">
        <f t="shared" ref="Y5:Y34" si="5">U5-A5</f>
        <v>0</v>
      </c>
    </row>
    <row r="6" spans="1:25" s="59" customFormat="1" ht="16.5" customHeight="1">
      <c r="A6" s="6" t="s">
        <v>43</v>
      </c>
      <c r="B6" s="20" t="s">
        <v>44</v>
      </c>
      <c r="C6" s="181"/>
      <c r="E6" s="59">
        <v>7616.62</v>
      </c>
      <c r="G6" s="60" t="s">
        <v>7</v>
      </c>
      <c r="H6" s="60" t="s">
        <v>32</v>
      </c>
      <c r="I6" s="60">
        <v>7616.62</v>
      </c>
      <c r="J6" s="59">
        <f t="shared" si="0"/>
        <v>0</v>
      </c>
      <c r="K6" s="59">
        <f t="shared" si="1"/>
        <v>7616.62</v>
      </c>
      <c r="M6" s="60" t="s">
        <v>7</v>
      </c>
      <c r="N6" s="60" t="s">
        <v>32</v>
      </c>
      <c r="O6" s="60">
        <v>7749.58</v>
      </c>
      <c r="P6" s="59">
        <f t="shared" si="2"/>
        <v>0</v>
      </c>
      <c r="Q6" s="59">
        <f t="shared" si="3"/>
        <v>7749.58</v>
      </c>
      <c r="U6" s="61" t="s">
        <v>7</v>
      </c>
      <c r="V6" s="61" t="s">
        <v>32</v>
      </c>
      <c r="W6" s="61">
        <v>8475.4699999999993</v>
      </c>
      <c r="X6" s="59">
        <f t="shared" si="4"/>
        <v>-8475.4699999999993</v>
      </c>
      <c r="Y6" s="59">
        <f t="shared" si="5"/>
        <v>0</v>
      </c>
    </row>
    <row r="7" spans="1:25" s="63" customFormat="1" ht="16.5" customHeight="1">
      <c r="A7" s="62">
        <v>2010101</v>
      </c>
      <c r="B7" s="62" t="s">
        <v>33</v>
      </c>
      <c r="C7" s="182"/>
      <c r="E7" s="63">
        <v>3922.87</v>
      </c>
      <c r="G7" s="64" t="s">
        <v>6</v>
      </c>
      <c r="H7" s="64" t="s">
        <v>34</v>
      </c>
      <c r="I7" s="64">
        <v>3922.87</v>
      </c>
      <c r="J7" s="63">
        <f t="shared" si="0"/>
        <v>0</v>
      </c>
      <c r="K7" s="63">
        <f t="shared" si="1"/>
        <v>3922.87</v>
      </c>
      <c r="L7" s="63">
        <v>750</v>
      </c>
      <c r="M7" s="64" t="s">
        <v>6</v>
      </c>
      <c r="N7" s="64" t="s">
        <v>34</v>
      </c>
      <c r="O7" s="64">
        <v>4041.81</v>
      </c>
      <c r="P7" s="63">
        <f t="shared" si="2"/>
        <v>0</v>
      </c>
      <c r="Q7" s="63">
        <f t="shared" si="3"/>
        <v>4041.81</v>
      </c>
      <c r="U7" s="65" t="s">
        <v>6</v>
      </c>
      <c r="V7" s="65" t="s">
        <v>34</v>
      </c>
      <c r="W7" s="65">
        <v>4680.9399999999996</v>
      </c>
      <c r="X7" s="63">
        <f t="shared" si="4"/>
        <v>-4680.9399999999996</v>
      </c>
      <c r="Y7" s="63">
        <f t="shared" si="5"/>
        <v>0</v>
      </c>
    </row>
    <row r="8" spans="1:25" s="3" customFormat="1" ht="16.5" customHeight="1">
      <c r="A8" s="6" t="s">
        <v>4</v>
      </c>
      <c r="B8" s="46"/>
      <c r="C8" s="183"/>
      <c r="D8" s="47"/>
      <c r="E8" s="47">
        <v>135.6</v>
      </c>
      <c r="G8" s="42" t="s">
        <v>5</v>
      </c>
      <c r="H8" s="42" t="s">
        <v>35</v>
      </c>
      <c r="I8" s="43">
        <v>135.6</v>
      </c>
      <c r="J8" s="2" t="e">
        <f t="shared" si="0"/>
        <v>#VALUE!</v>
      </c>
      <c r="K8" s="40">
        <f t="shared" si="1"/>
        <v>135.6</v>
      </c>
      <c r="L8" s="40"/>
      <c r="M8" s="42" t="s">
        <v>5</v>
      </c>
      <c r="N8" s="42" t="s">
        <v>35</v>
      </c>
      <c r="O8" s="43">
        <v>135.6</v>
      </c>
      <c r="P8" s="2" t="e">
        <f t="shared" si="2"/>
        <v>#VALUE!</v>
      </c>
      <c r="Q8" s="40">
        <f t="shared" si="3"/>
        <v>135.6</v>
      </c>
      <c r="U8" s="44" t="s">
        <v>5</v>
      </c>
      <c r="V8" s="44" t="s">
        <v>35</v>
      </c>
      <c r="W8" s="45">
        <v>135.6</v>
      </c>
      <c r="X8" s="3">
        <f t="shared" si="4"/>
        <v>-135.6</v>
      </c>
      <c r="Y8" s="3" t="e">
        <f t="shared" si="5"/>
        <v>#VALUE!</v>
      </c>
    </row>
    <row r="9" spans="1:25" s="3" customFormat="1" ht="16.5" customHeight="1">
      <c r="A9" s="7">
        <v>20103</v>
      </c>
      <c r="B9" s="7" t="s">
        <v>439</v>
      </c>
      <c r="C9" s="187">
        <f>SUM(C10:C20)</f>
        <v>23767.5</v>
      </c>
      <c r="D9" s="7"/>
      <c r="E9" s="7"/>
      <c r="G9" s="42"/>
      <c r="H9" s="42"/>
      <c r="I9" s="43"/>
      <c r="J9" s="2"/>
      <c r="K9" s="40"/>
      <c r="L9" s="40"/>
      <c r="M9" s="42"/>
      <c r="N9" s="42"/>
      <c r="O9" s="43"/>
      <c r="P9" s="2"/>
      <c r="Q9" s="40"/>
      <c r="U9" s="44"/>
      <c r="V9" s="44"/>
      <c r="W9" s="45"/>
    </row>
    <row r="10" spans="1:25" s="3" customFormat="1" ht="16.5" customHeight="1">
      <c r="A10" s="6">
        <v>2010301</v>
      </c>
      <c r="B10" s="46" t="s">
        <v>440</v>
      </c>
      <c r="C10" s="186">
        <v>181.8</v>
      </c>
      <c r="D10" s="47"/>
      <c r="E10" s="47"/>
      <c r="G10" s="42"/>
      <c r="H10" s="42"/>
      <c r="I10" s="43"/>
      <c r="J10" s="2"/>
      <c r="K10" s="40"/>
      <c r="L10" s="40"/>
      <c r="M10" s="42"/>
      <c r="N10" s="42"/>
      <c r="O10" s="43"/>
      <c r="P10" s="2"/>
      <c r="Q10" s="40"/>
      <c r="U10" s="44"/>
      <c r="V10" s="44"/>
      <c r="W10" s="45"/>
    </row>
    <row r="11" spans="1:25" s="3" customFormat="1" ht="16.5" customHeight="1">
      <c r="A11" s="6">
        <v>2010302</v>
      </c>
      <c r="B11" s="46" t="s">
        <v>441</v>
      </c>
      <c r="C11" s="186">
        <v>23585.7</v>
      </c>
      <c r="D11" s="47"/>
      <c r="E11" s="47"/>
      <c r="G11" s="42"/>
      <c r="H11" s="42"/>
      <c r="I11" s="43"/>
      <c r="J11" s="2"/>
      <c r="K11" s="40"/>
      <c r="L11" s="40"/>
      <c r="M11" s="42"/>
      <c r="N11" s="42"/>
      <c r="O11" s="43"/>
      <c r="P11" s="2"/>
      <c r="Q11" s="40"/>
      <c r="U11" s="44"/>
      <c r="V11" s="44"/>
      <c r="W11" s="45"/>
    </row>
    <row r="12" spans="1:25" s="3" customFormat="1" ht="16.5" customHeight="1">
      <c r="A12" s="6">
        <v>2010303</v>
      </c>
      <c r="B12" s="46" t="s">
        <v>442</v>
      </c>
      <c r="C12" s="186"/>
      <c r="D12" s="47"/>
      <c r="E12" s="47"/>
      <c r="G12" s="42"/>
      <c r="H12" s="42"/>
      <c r="I12" s="43"/>
      <c r="J12" s="2"/>
      <c r="K12" s="40"/>
      <c r="L12" s="40"/>
      <c r="M12" s="42"/>
      <c r="N12" s="42"/>
      <c r="O12" s="43"/>
      <c r="P12" s="2"/>
      <c r="Q12" s="40"/>
      <c r="U12" s="44"/>
      <c r="V12" s="44"/>
      <c r="W12" s="45"/>
    </row>
    <row r="13" spans="1:25" s="3" customFormat="1" ht="16.5" customHeight="1">
      <c r="A13" s="6">
        <v>2010304</v>
      </c>
      <c r="B13" s="46" t="s">
        <v>443</v>
      </c>
      <c r="C13" s="186"/>
      <c r="D13" s="47"/>
      <c r="E13" s="47"/>
      <c r="G13" s="42"/>
      <c r="H13" s="42"/>
      <c r="I13" s="43"/>
      <c r="J13" s="2"/>
      <c r="K13" s="40"/>
      <c r="L13" s="40"/>
      <c r="M13" s="42"/>
      <c r="N13" s="42"/>
      <c r="O13" s="43"/>
      <c r="P13" s="2"/>
      <c r="Q13" s="40"/>
      <c r="U13" s="44"/>
      <c r="V13" s="44"/>
      <c r="W13" s="45"/>
    </row>
    <row r="14" spans="1:25" s="3" customFormat="1" ht="16.5" customHeight="1">
      <c r="A14" s="6">
        <v>2010305</v>
      </c>
      <c r="B14" s="46" t="s">
        <v>444</v>
      </c>
      <c r="C14" s="186"/>
      <c r="D14" s="47"/>
      <c r="E14" s="47"/>
      <c r="G14" s="42"/>
      <c r="H14" s="42"/>
      <c r="I14" s="43"/>
      <c r="J14" s="2"/>
      <c r="K14" s="40"/>
      <c r="L14" s="40"/>
      <c r="M14" s="42"/>
      <c r="N14" s="42"/>
      <c r="O14" s="43"/>
      <c r="P14" s="2"/>
      <c r="Q14" s="40"/>
      <c r="U14" s="44"/>
      <c r="V14" s="44"/>
      <c r="W14" s="45"/>
    </row>
    <row r="15" spans="1:25" s="3" customFormat="1" ht="16.5" customHeight="1">
      <c r="A15" s="6">
        <v>2010306</v>
      </c>
      <c r="B15" s="46" t="s">
        <v>445</v>
      </c>
      <c r="C15" s="186"/>
      <c r="D15" s="47"/>
      <c r="E15" s="47"/>
      <c r="G15" s="42"/>
      <c r="H15" s="42"/>
      <c r="I15" s="43"/>
      <c r="J15" s="2"/>
      <c r="K15" s="40"/>
      <c r="L15" s="40"/>
      <c r="M15" s="42"/>
      <c r="N15" s="42"/>
      <c r="O15" s="43"/>
      <c r="P15" s="2"/>
      <c r="Q15" s="40"/>
      <c r="U15" s="44"/>
      <c r="V15" s="44"/>
      <c r="W15" s="45"/>
    </row>
    <row r="16" spans="1:25" s="3" customFormat="1" ht="16.5" customHeight="1">
      <c r="A16" s="6">
        <v>2010307</v>
      </c>
      <c r="B16" s="46" t="s">
        <v>446</v>
      </c>
      <c r="C16" s="186"/>
      <c r="D16" s="47"/>
      <c r="E16" s="47"/>
      <c r="G16" s="42"/>
      <c r="H16" s="42"/>
      <c r="I16" s="43"/>
      <c r="J16" s="2"/>
      <c r="K16" s="40"/>
      <c r="L16" s="40"/>
      <c r="M16" s="42"/>
      <c r="N16" s="42"/>
      <c r="O16" s="43"/>
      <c r="P16" s="2"/>
      <c r="Q16" s="40"/>
      <c r="U16" s="44"/>
      <c r="V16" s="44"/>
      <c r="W16" s="45"/>
    </row>
    <row r="17" spans="1:25" s="3" customFormat="1" ht="16.5" customHeight="1">
      <c r="A17" s="6">
        <v>2010308</v>
      </c>
      <c r="B17" s="46" t="s">
        <v>447</v>
      </c>
      <c r="C17" s="186"/>
      <c r="D17" s="47"/>
      <c r="E17" s="47"/>
      <c r="G17" s="42"/>
      <c r="H17" s="42"/>
      <c r="I17" s="43"/>
      <c r="J17" s="2"/>
      <c r="K17" s="40"/>
      <c r="L17" s="40"/>
      <c r="M17" s="42"/>
      <c r="N17" s="42"/>
      <c r="O17" s="43"/>
      <c r="P17" s="2"/>
      <c r="Q17" s="40"/>
      <c r="U17" s="44"/>
      <c r="V17" s="44"/>
      <c r="W17" s="45"/>
    </row>
    <row r="18" spans="1:25" s="3" customFormat="1" ht="16.5" customHeight="1">
      <c r="A18" s="6">
        <v>2010309</v>
      </c>
      <c r="B18" s="46" t="s">
        <v>448</v>
      </c>
      <c r="C18" s="186"/>
      <c r="D18" s="47"/>
      <c r="E18" s="47"/>
      <c r="G18" s="42"/>
      <c r="H18" s="42"/>
      <c r="I18" s="43"/>
      <c r="J18" s="2"/>
      <c r="K18" s="40"/>
      <c r="L18" s="40"/>
      <c r="M18" s="42"/>
      <c r="N18" s="42"/>
      <c r="O18" s="43"/>
      <c r="P18" s="2"/>
      <c r="Q18" s="40"/>
      <c r="U18" s="44"/>
      <c r="V18" s="44"/>
      <c r="W18" s="45"/>
    </row>
    <row r="19" spans="1:25" s="3" customFormat="1" ht="16.5" customHeight="1">
      <c r="A19" s="6">
        <v>2010350</v>
      </c>
      <c r="B19" s="46" t="s">
        <v>449</v>
      </c>
      <c r="C19" s="186"/>
      <c r="D19" s="47"/>
      <c r="E19" s="47"/>
      <c r="G19" s="42"/>
      <c r="H19" s="42"/>
      <c r="I19" s="43"/>
      <c r="J19" s="2"/>
      <c r="K19" s="40"/>
      <c r="L19" s="40"/>
      <c r="M19" s="42"/>
      <c r="N19" s="42"/>
      <c r="O19" s="43"/>
      <c r="P19" s="2"/>
      <c r="Q19" s="40"/>
      <c r="U19" s="44"/>
      <c r="V19" s="44"/>
      <c r="W19" s="45"/>
    </row>
    <row r="20" spans="1:25" s="3" customFormat="1" ht="16.5" customHeight="1">
      <c r="A20" s="6">
        <v>2010399</v>
      </c>
      <c r="B20" s="46" t="s">
        <v>450</v>
      </c>
      <c r="C20" s="186"/>
      <c r="D20" s="47"/>
      <c r="E20" s="47"/>
      <c r="G20" s="42"/>
      <c r="H20" s="42"/>
      <c r="I20" s="43"/>
      <c r="J20" s="2"/>
      <c r="K20" s="40"/>
      <c r="L20" s="40"/>
      <c r="M20" s="42"/>
      <c r="N20" s="42"/>
      <c r="O20" s="43"/>
      <c r="P20" s="2"/>
      <c r="Q20" s="40"/>
      <c r="U20" s="44"/>
      <c r="V20" s="44"/>
      <c r="W20" s="45"/>
    </row>
    <row r="21" spans="1:25" s="3" customFormat="1" ht="16.5" customHeight="1">
      <c r="A21" s="7" t="s">
        <v>46</v>
      </c>
      <c r="B21" s="7" t="s">
        <v>45</v>
      </c>
      <c r="C21" s="186"/>
      <c r="D21" s="40"/>
      <c r="E21" s="40">
        <v>7616.62</v>
      </c>
      <c r="G21" s="42" t="s">
        <v>7</v>
      </c>
      <c r="H21" s="42" t="s">
        <v>32</v>
      </c>
      <c r="I21" s="43">
        <v>7616.62</v>
      </c>
      <c r="J21" s="2">
        <f>G21-A21</f>
        <v>-204</v>
      </c>
      <c r="K21" s="40">
        <f>I21-C21</f>
        <v>7616.62</v>
      </c>
      <c r="L21" s="40"/>
      <c r="M21" s="42" t="s">
        <v>7</v>
      </c>
      <c r="N21" s="42" t="s">
        <v>32</v>
      </c>
      <c r="O21" s="43">
        <v>7749.58</v>
      </c>
      <c r="P21" s="2">
        <f>M21-A21</f>
        <v>-204</v>
      </c>
      <c r="Q21" s="40">
        <f>O21-C21</f>
        <v>7749.58</v>
      </c>
      <c r="U21" s="44" t="s">
        <v>7</v>
      </c>
      <c r="V21" s="44" t="s">
        <v>32</v>
      </c>
      <c r="W21" s="45">
        <v>8475.4699999999993</v>
      </c>
      <c r="X21" s="3">
        <f>C21-W21</f>
        <v>-8475.4699999999993</v>
      </c>
      <c r="Y21" s="3">
        <f>U21-A21</f>
        <v>-204</v>
      </c>
    </row>
    <row r="22" spans="1:25" s="3" customFormat="1" ht="16.5" customHeight="1">
      <c r="A22" s="62" t="s">
        <v>21</v>
      </c>
      <c r="B22" s="66" t="s">
        <v>47</v>
      </c>
      <c r="C22" s="186"/>
      <c r="D22" s="40"/>
      <c r="E22" s="40">
        <v>3922.87</v>
      </c>
      <c r="G22" s="42" t="s">
        <v>6</v>
      </c>
      <c r="H22" s="42" t="s">
        <v>34</v>
      </c>
      <c r="I22" s="43">
        <v>3922.87</v>
      </c>
      <c r="J22" s="2">
        <f>G22-A22</f>
        <v>-20400</v>
      </c>
      <c r="K22" s="40">
        <f>I22-C22</f>
        <v>3922.87</v>
      </c>
      <c r="L22" s="40">
        <v>750</v>
      </c>
      <c r="M22" s="42" t="s">
        <v>6</v>
      </c>
      <c r="N22" s="42" t="s">
        <v>34</v>
      </c>
      <c r="O22" s="43">
        <v>4041.81</v>
      </c>
      <c r="P22" s="2">
        <f>M22-A22</f>
        <v>-20400</v>
      </c>
      <c r="Q22" s="40">
        <f>O22-C22</f>
        <v>4041.81</v>
      </c>
      <c r="U22" s="44" t="s">
        <v>6</v>
      </c>
      <c r="V22" s="44" t="s">
        <v>34</v>
      </c>
      <c r="W22" s="45">
        <v>4680.9399999999996</v>
      </c>
      <c r="X22" s="3">
        <f>C22-W22</f>
        <v>-4680.9399999999996</v>
      </c>
      <c r="Y22" s="3">
        <f>U22-A22</f>
        <v>-20400</v>
      </c>
    </row>
    <row r="23" spans="1:25" s="3" customFormat="1" ht="16.5" customHeight="1">
      <c r="A23" s="6" t="s">
        <v>4</v>
      </c>
      <c r="B23" s="46"/>
      <c r="C23" s="186"/>
      <c r="D23" s="47"/>
      <c r="E23" s="47">
        <v>135.6</v>
      </c>
      <c r="G23" s="42" t="s">
        <v>5</v>
      </c>
      <c r="H23" s="42" t="s">
        <v>35</v>
      </c>
      <c r="I23" s="43">
        <v>135.6</v>
      </c>
      <c r="J23" s="2" t="e">
        <f>G23-A23</f>
        <v>#VALUE!</v>
      </c>
      <c r="K23" s="40">
        <f>I23-C23</f>
        <v>135.6</v>
      </c>
      <c r="L23" s="40"/>
      <c r="M23" s="42" t="s">
        <v>5</v>
      </c>
      <c r="N23" s="42" t="s">
        <v>35</v>
      </c>
      <c r="O23" s="43">
        <v>135.6</v>
      </c>
      <c r="P23" s="2" t="e">
        <f>M23-A23</f>
        <v>#VALUE!</v>
      </c>
      <c r="Q23" s="40">
        <f>O23-C23</f>
        <v>135.6</v>
      </c>
      <c r="U23" s="44" t="s">
        <v>5</v>
      </c>
      <c r="V23" s="44" t="s">
        <v>35</v>
      </c>
      <c r="W23" s="45">
        <v>135.6</v>
      </c>
      <c r="X23" s="3">
        <f>C23-W23</f>
        <v>-135.6</v>
      </c>
      <c r="Y23" s="3" t="e">
        <f>U23-A23</f>
        <v>#VALUE!</v>
      </c>
    </row>
    <row r="24" spans="1:25" s="3" customFormat="1" ht="16.5" customHeight="1">
      <c r="A24" s="7">
        <v>20106</v>
      </c>
      <c r="B24" s="7" t="s">
        <v>451</v>
      </c>
      <c r="C24" s="187">
        <f>SUM(C25:C34)</f>
        <v>29.8</v>
      </c>
      <c r="D24" s="7"/>
      <c r="E24" s="7"/>
      <c r="G24" s="42"/>
      <c r="H24" s="42"/>
      <c r="I24" s="43"/>
      <c r="J24" s="2"/>
      <c r="K24" s="40"/>
      <c r="L24" s="40"/>
      <c r="M24" s="42"/>
      <c r="N24" s="42"/>
      <c r="O24" s="43"/>
      <c r="P24" s="2"/>
      <c r="Q24" s="40"/>
      <c r="U24" s="44"/>
      <c r="V24" s="44"/>
      <c r="W24" s="45"/>
    </row>
    <row r="25" spans="1:25" s="3" customFormat="1" ht="16.5" customHeight="1">
      <c r="A25" s="6">
        <v>2010601</v>
      </c>
      <c r="B25" s="46" t="s">
        <v>440</v>
      </c>
      <c r="C25" s="186"/>
      <c r="D25" s="47"/>
      <c r="E25" s="47"/>
      <c r="G25" s="42"/>
      <c r="H25" s="42"/>
      <c r="I25" s="43"/>
      <c r="J25" s="2"/>
      <c r="K25" s="40"/>
      <c r="L25" s="40"/>
      <c r="M25" s="42"/>
      <c r="N25" s="42"/>
      <c r="O25" s="43"/>
      <c r="P25" s="2"/>
      <c r="Q25" s="40"/>
      <c r="U25" s="44"/>
      <c r="V25" s="44"/>
      <c r="W25" s="45"/>
    </row>
    <row r="26" spans="1:25" s="3" customFormat="1" ht="16.5" customHeight="1">
      <c r="A26" s="6">
        <v>2010602</v>
      </c>
      <c r="B26" s="46" t="s">
        <v>441</v>
      </c>
      <c r="C26" s="186"/>
      <c r="D26" s="47"/>
      <c r="E26" s="47"/>
      <c r="G26" s="42"/>
      <c r="H26" s="42"/>
      <c r="I26" s="43"/>
      <c r="J26" s="2"/>
      <c r="K26" s="40"/>
      <c r="L26" s="40"/>
      <c r="M26" s="42"/>
      <c r="N26" s="42"/>
      <c r="O26" s="43"/>
      <c r="P26" s="2"/>
      <c r="Q26" s="40"/>
      <c r="U26" s="44"/>
      <c r="V26" s="44"/>
      <c r="W26" s="45"/>
    </row>
    <row r="27" spans="1:25" s="3" customFormat="1" ht="16.5" customHeight="1">
      <c r="A27" s="6">
        <v>2010603</v>
      </c>
      <c r="B27" s="46" t="s">
        <v>442</v>
      </c>
      <c r="C27" s="186"/>
      <c r="D27" s="47"/>
      <c r="E27" s="47"/>
      <c r="G27" s="42"/>
      <c r="H27" s="42"/>
      <c r="I27" s="43"/>
      <c r="J27" s="2"/>
      <c r="K27" s="40"/>
      <c r="L27" s="40"/>
      <c r="M27" s="42"/>
      <c r="N27" s="42"/>
      <c r="O27" s="43"/>
      <c r="P27" s="2"/>
      <c r="Q27" s="40"/>
      <c r="U27" s="44"/>
      <c r="V27" s="44"/>
      <c r="W27" s="45"/>
    </row>
    <row r="28" spans="1:25" s="3" customFormat="1" ht="16.5" customHeight="1">
      <c r="A28" s="6">
        <v>2010604</v>
      </c>
      <c r="B28" s="46" t="s">
        <v>452</v>
      </c>
      <c r="C28" s="186"/>
      <c r="D28" s="47"/>
      <c r="E28" s="47"/>
      <c r="G28" s="42"/>
      <c r="H28" s="42"/>
      <c r="I28" s="43"/>
      <c r="J28" s="2"/>
      <c r="K28" s="40"/>
      <c r="L28" s="40"/>
      <c r="M28" s="42"/>
      <c r="N28" s="42"/>
      <c r="O28" s="43"/>
      <c r="P28" s="2"/>
      <c r="Q28" s="40"/>
      <c r="U28" s="44"/>
      <c r="V28" s="44"/>
      <c r="W28" s="45"/>
    </row>
    <row r="29" spans="1:25" s="3" customFormat="1" ht="16.5" customHeight="1">
      <c r="A29" s="6">
        <v>2010605</v>
      </c>
      <c r="B29" s="46" t="s">
        <v>453</v>
      </c>
      <c r="C29" s="186"/>
      <c r="D29" s="47"/>
      <c r="E29" s="47"/>
      <c r="G29" s="42"/>
      <c r="H29" s="42"/>
      <c r="I29" s="43"/>
      <c r="J29" s="2"/>
      <c r="K29" s="40"/>
      <c r="L29" s="40"/>
      <c r="M29" s="42"/>
      <c r="N29" s="42"/>
      <c r="O29" s="43"/>
      <c r="P29" s="2"/>
      <c r="Q29" s="40"/>
      <c r="U29" s="44"/>
      <c r="V29" s="44"/>
      <c r="W29" s="45"/>
    </row>
    <row r="30" spans="1:25" s="3" customFormat="1" ht="16.5" customHeight="1">
      <c r="A30" s="6">
        <v>2010606</v>
      </c>
      <c r="B30" s="46" t="s">
        <v>454</v>
      </c>
      <c r="C30" s="186"/>
      <c r="D30" s="47"/>
      <c r="E30" s="47"/>
      <c r="G30" s="42"/>
      <c r="H30" s="42"/>
      <c r="I30" s="43"/>
      <c r="J30" s="2"/>
      <c r="K30" s="40"/>
      <c r="L30" s="40"/>
      <c r="M30" s="42"/>
      <c r="N30" s="42"/>
      <c r="O30" s="43"/>
      <c r="P30" s="2"/>
      <c r="Q30" s="40"/>
      <c r="U30" s="44"/>
      <c r="V30" s="44"/>
      <c r="W30" s="45"/>
    </row>
    <row r="31" spans="1:25" s="3" customFormat="1" ht="16.5" customHeight="1">
      <c r="A31" s="6">
        <v>2010607</v>
      </c>
      <c r="B31" s="46" t="s">
        <v>455</v>
      </c>
      <c r="C31" s="186"/>
      <c r="D31" s="47"/>
      <c r="E31" s="47"/>
      <c r="G31" s="42"/>
      <c r="H31" s="42"/>
      <c r="I31" s="43"/>
      <c r="J31" s="2"/>
      <c r="K31" s="40"/>
      <c r="L31" s="40"/>
      <c r="M31" s="42"/>
      <c r="N31" s="42"/>
      <c r="O31" s="43"/>
      <c r="P31" s="2"/>
      <c r="Q31" s="40"/>
      <c r="U31" s="44"/>
      <c r="V31" s="44"/>
      <c r="W31" s="45"/>
    </row>
    <row r="32" spans="1:25" s="3" customFormat="1" ht="16.5" customHeight="1">
      <c r="A32" s="6">
        <v>2010608</v>
      </c>
      <c r="B32" s="46" t="s">
        <v>456</v>
      </c>
      <c r="C32" s="186"/>
      <c r="D32" s="47"/>
      <c r="E32" s="47"/>
      <c r="G32" s="42"/>
      <c r="H32" s="42"/>
      <c r="I32" s="43"/>
      <c r="J32" s="2"/>
      <c r="K32" s="40"/>
      <c r="L32" s="40"/>
      <c r="M32" s="42"/>
      <c r="N32" s="42"/>
      <c r="O32" s="43"/>
      <c r="P32" s="2"/>
      <c r="Q32" s="40"/>
      <c r="U32" s="44"/>
      <c r="V32" s="44"/>
      <c r="W32" s="45"/>
    </row>
    <row r="33" spans="1:25" s="3" customFormat="1" ht="16.5" customHeight="1">
      <c r="A33" s="6">
        <v>2010650</v>
      </c>
      <c r="B33" s="46" t="s">
        <v>449</v>
      </c>
      <c r="C33" s="186"/>
      <c r="D33" s="47"/>
      <c r="E33" s="47"/>
      <c r="G33" s="42"/>
      <c r="H33" s="42"/>
      <c r="I33" s="43"/>
      <c r="J33" s="2"/>
      <c r="K33" s="40"/>
      <c r="L33" s="40"/>
      <c r="M33" s="42"/>
      <c r="N33" s="42"/>
      <c r="O33" s="43"/>
      <c r="P33" s="2"/>
      <c r="Q33" s="40"/>
      <c r="U33" s="44"/>
      <c r="V33" s="44"/>
      <c r="W33" s="45"/>
    </row>
    <row r="34" spans="1:25" s="3" customFormat="1" ht="16.5" customHeight="1">
      <c r="A34" s="6">
        <v>2010699</v>
      </c>
      <c r="B34" s="6" t="s">
        <v>457</v>
      </c>
      <c r="C34" s="100">
        <v>29.8</v>
      </c>
      <c r="D34" s="7">
        <v>105429</v>
      </c>
      <c r="E34" s="7">
        <v>595734.14</v>
      </c>
      <c r="F34" s="3">
        <f>104401+13602</f>
        <v>118003</v>
      </c>
      <c r="G34" s="42" t="s">
        <v>8</v>
      </c>
      <c r="H34" s="42" t="s">
        <v>31</v>
      </c>
      <c r="I34" s="43">
        <v>596221.15</v>
      </c>
      <c r="J34" s="2">
        <f t="shared" si="0"/>
        <v>-2010498</v>
      </c>
      <c r="K34" s="40">
        <f t="shared" si="1"/>
        <v>596191.35</v>
      </c>
      <c r="L34" s="40">
        <v>75943</v>
      </c>
      <c r="M34" s="42" t="s">
        <v>8</v>
      </c>
      <c r="N34" s="42" t="s">
        <v>31</v>
      </c>
      <c r="O34" s="43">
        <v>643048.94999999995</v>
      </c>
      <c r="P34" s="2">
        <f t="shared" si="2"/>
        <v>-2010498</v>
      </c>
      <c r="Q34" s="40">
        <f t="shared" si="3"/>
        <v>643019.14999999991</v>
      </c>
      <c r="S34" s="3">
        <v>717759</v>
      </c>
      <c r="U34" s="44" t="s">
        <v>8</v>
      </c>
      <c r="V34" s="44" t="s">
        <v>31</v>
      </c>
      <c r="W34" s="45">
        <v>659380.53</v>
      </c>
      <c r="X34" s="3">
        <f t="shared" si="4"/>
        <v>-659350.73</v>
      </c>
      <c r="Y34" s="3">
        <f t="shared" si="5"/>
        <v>-2010498</v>
      </c>
    </row>
    <row r="35" spans="1:25" s="3" customFormat="1" ht="16.5" customHeight="1">
      <c r="A35" s="7">
        <v>20111</v>
      </c>
      <c r="B35" s="7" t="s">
        <v>458</v>
      </c>
      <c r="C35" s="187">
        <f>SUM(C36:C43)</f>
        <v>2.2000000000000002</v>
      </c>
      <c r="D35" s="40"/>
      <c r="E35" s="41"/>
      <c r="G35" s="42"/>
      <c r="H35" s="42"/>
      <c r="I35" s="43"/>
      <c r="J35" s="2"/>
      <c r="K35" s="40"/>
      <c r="L35" s="40"/>
      <c r="M35" s="42"/>
      <c r="N35" s="42"/>
      <c r="O35" s="43"/>
      <c r="P35" s="2"/>
      <c r="Q35" s="40"/>
      <c r="U35" s="44"/>
      <c r="V35" s="44"/>
      <c r="W35" s="45"/>
    </row>
    <row r="36" spans="1:25" s="3" customFormat="1" ht="16.5" customHeight="1">
      <c r="A36" s="6">
        <v>2011101</v>
      </c>
      <c r="B36" s="189" t="s">
        <v>440</v>
      </c>
      <c r="C36" s="186">
        <v>2.2000000000000002</v>
      </c>
      <c r="D36" s="40"/>
      <c r="E36" s="41"/>
      <c r="G36" s="42"/>
      <c r="H36" s="42"/>
      <c r="I36" s="43"/>
      <c r="J36" s="2"/>
      <c r="K36" s="40"/>
      <c r="L36" s="40"/>
      <c r="M36" s="42"/>
      <c r="N36" s="42"/>
      <c r="O36" s="43"/>
      <c r="P36" s="2"/>
      <c r="Q36" s="40"/>
      <c r="U36" s="44"/>
      <c r="V36" s="44"/>
      <c r="W36" s="45"/>
    </row>
    <row r="37" spans="1:25" s="3" customFormat="1" ht="16.5" customHeight="1">
      <c r="A37" s="6">
        <v>2011102</v>
      </c>
      <c r="B37" s="189" t="s">
        <v>441</v>
      </c>
      <c r="C37" s="186"/>
      <c r="D37" s="40"/>
      <c r="E37" s="41"/>
      <c r="G37" s="42"/>
      <c r="H37" s="42"/>
      <c r="I37" s="43"/>
      <c r="J37" s="2"/>
      <c r="K37" s="40"/>
      <c r="L37" s="40"/>
      <c r="M37" s="42"/>
      <c r="N37" s="42"/>
      <c r="O37" s="43"/>
      <c r="P37" s="2"/>
      <c r="Q37" s="40"/>
      <c r="U37" s="44"/>
      <c r="V37" s="44"/>
      <c r="W37" s="45"/>
    </row>
    <row r="38" spans="1:25" s="3" customFormat="1" ht="16.5" customHeight="1">
      <c r="A38" s="6">
        <v>2011103</v>
      </c>
      <c r="B38" s="189" t="s">
        <v>442</v>
      </c>
      <c r="C38" s="186"/>
      <c r="D38" s="40"/>
      <c r="E38" s="41"/>
      <c r="G38" s="42"/>
      <c r="H38" s="42"/>
      <c r="I38" s="43"/>
      <c r="J38" s="2"/>
      <c r="K38" s="40"/>
      <c r="L38" s="40"/>
      <c r="M38" s="42"/>
      <c r="N38" s="42"/>
      <c r="O38" s="43"/>
      <c r="P38" s="2"/>
      <c r="Q38" s="40"/>
      <c r="U38" s="44"/>
      <c r="V38" s="44"/>
      <c r="W38" s="45"/>
    </row>
    <row r="39" spans="1:25" s="3" customFormat="1" ht="16.5" customHeight="1">
      <c r="A39" s="6">
        <v>2011104</v>
      </c>
      <c r="B39" s="189" t="s">
        <v>459</v>
      </c>
      <c r="C39" s="186"/>
      <c r="D39" s="40"/>
      <c r="E39" s="41"/>
      <c r="G39" s="42"/>
      <c r="H39" s="42"/>
      <c r="I39" s="43"/>
      <c r="J39" s="2"/>
      <c r="K39" s="40"/>
      <c r="L39" s="40"/>
      <c r="M39" s="42"/>
      <c r="N39" s="42"/>
      <c r="O39" s="43"/>
      <c r="P39" s="2"/>
      <c r="Q39" s="40"/>
      <c r="U39" s="44"/>
      <c r="V39" s="44"/>
      <c r="W39" s="45"/>
    </row>
    <row r="40" spans="1:25" s="3" customFormat="1" ht="16.5" customHeight="1">
      <c r="A40" s="6">
        <v>2011105</v>
      </c>
      <c r="B40" s="189" t="s">
        <v>460</v>
      </c>
      <c r="C40" s="186"/>
      <c r="D40" s="40"/>
      <c r="E40" s="41"/>
      <c r="G40" s="42"/>
      <c r="H40" s="42"/>
      <c r="I40" s="43"/>
      <c r="J40" s="2"/>
      <c r="K40" s="40"/>
      <c r="L40" s="40"/>
      <c r="M40" s="42"/>
      <c r="N40" s="42"/>
      <c r="O40" s="43"/>
      <c r="P40" s="2"/>
      <c r="Q40" s="40"/>
      <c r="U40" s="44"/>
      <c r="V40" s="44"/>
      <c r="W40" s="45"/>
    </row>
    <row r="41" spans="1:25" s="3" customFormat="1" ht="16.5" customHeight="1">
      <c r="A41" s="6">
        <v>2011106</v>
      </c>
      <c r="B41" s="189" t="s">
        <v>461</v>
      </c>
      <c r="C41" s="186"/>
      <c r="D41" s="40"/>
      <c r="E41" s="41"/>
      <c r="G41" s="42"/>
      <c r="H41" s="42"/>
      <c r="I41" s="43"/>
      <c r="J41" s="2"/>
      <c r="K41" s="40"/>
      <c r="L41" s="40"/>
      <c r="M41" s="42"/>
      <c r="N41" s="42"/>
      <c r="O41" s="43"/>
      <c r="P41" s="2"/>
      <c r="Q41" s="40"/>
      <c r="U41" s="44"/>
      <c r="V41" s="44"/>
      <c r="W41" s="45"/>
    </row>
    <row r="42" spans="1:25" s="3" customFormat="1" ht="16.5" customHeight="1">
      <c r="A42" s="6">
        <v>2011150</v>
      </c>
      <c r="B42" s="189" t="s">
        <v>449</v>
      </c>
      <c r="C42" s="186"/>
      <c r="D42" s="40"/>
      <c r="E42" s="41"/>
      <c r="G42" s="42"/>
      <c r="H42" s="42"/>
      <c r="I42" s="43"/>
      <c r="J42" s="2"/>
      <c r="K42" s="40"/>
      <c r="L42" s="40"/>
      <c r="M42" s="42"/>
      <c r="N42" s="42"/>
      <c r="O42" s="43"/>
      <c r="P42" s="2"/>
      <c r="Q42" s="40"/>
      <c r="U42" s="44"/>
      <c r="V42" s="44"/>
      <c r="W42" s="45"/>
    </row>
    <row r="43" spans="1:25" s="3" customFormat="1" ht="16.5" customHeight="1">
      <c r="A43" s="6">
        <v>2011199</v>
      </c>
      <c r="B43" s="6" t="s">
        <v>462</v>
      </c>
      <c r="C43" s="187"/>
      <c r="G43" s="37" t="str">
        <f>""</f>
        <v/>
      </c>
      <c r="H43" s="37" t="str">
        <f>""</f>
        <v/>
      </c>
      <c r="I43" s="37" t="str">
        <f>""</f>
        <v/>
      </c>
      <c r="J43" s="2"/>
      <c r="M43" s="37" t="str">
        <f>""</f>
        <v/>
      </c>
      <c r="N43" s="38" t="str">
        <f>""</f>
        <v/>
      </c>
      <c r="O43" s="37" t="str">
        <f>""</f>
        <v/>
      </c>
      <c r="W43" s="8" t="e">
        <f>W44+#REF!+#REF!+#REF!+#REF!+#REF!+#REF!+#REF!+#REF!+#REF!+#REF!+#REF!+#REF!+#REF!+#REF!+#REF!+#REF!+#REF!+#REF!+#REF!+#REF!</f>
        <v>#REF!</v>
      </c>
      <c r="X43" s="8" t="e">
        <f>X44+#REF!+#REF!+#REF!+#REF!+#REF!+#REF!+#REF!+#REF!+#REF!+#REF!+#REF!+#REF!+#REF!+#REF!+#REF!+#REF!+#REF!+#REF!+#REF!+#REF!</f>
        <v>#REF!</v>
      </c>
    </row>
    <row r="44" spans="1:25" ht="16.5" customHeight="1">
      <c r="A44" s="7">
        <v>204</v>
      </c>
      <c r="B44" s="7" t="s">
        <v>403</v>
      </c>
      <c r="C44" s="187">
        <v>20</v>
      </c>
      <c r="D44" s="7"/>
      <c r="E44" s="7"/>
      <c r="Q44" s="48"/>
      <c r="U44" s="49" t="s">
        <v>3</v>
      </c>
      <c r="V44" s="49" t="s">
        <v>37</v>
      </c>
      <c r="W44" s="50">
        <v>19998</v>
      </c>
      <c r="X44" s="29">
        <f>C44-W44</f>
        <v>-19978</v>
      </c>
      <c r="Y44" s="29">
        <f>U44-A44</f>
        <v>28</v>
      </c>
    </row>
    <row r="45" spans="1:25" ht="19.5" customHeight="1">
      <c r="A45" s="179">
        <v>20402</v>
      </c>
      <c r="B45" s="179" t="s">
        <v>463</v>
      </c>
      <c r="C45" s="188">
        <f>SUM(C46:C66)</f>
        <v>20</v>
      </c>
      <c r="D45" s="7"/>
      <c r="E45" s="7"/>
      <c r="Q45" s="48"/>
    </row>
    <row r="46" spans="1:25" ht="19.5" customHeight="1">
      <c r="A46" s="179">
        <v>2040201</v>
      </c>
      <c r="B46" s="190" t="s">
        <v>440</v>
      </c>
      <c r="C46" s="188"/>
      <c r="Q46" s="48"/>
    </row>
    <row r="47" spans="1:25" ht="19.5" customHeight="1">
      <c r="A47" s="179">
        <v>2040202</v>
      </c>
      <c r="B47" s="190" t="s">
        <v>441</v>
      </c>
      <c r="C47" s="188"/>
      <c r="Q47" s="48"/>
    </row>
    <row r="48" spans="1:25" ht="19.5" customHeight="1">
      <c r="A48" s="179">
        <v>2040203</v>
      </c>
      <c r="B48" s="190" t="s">
        <v>442</v>
      </c>
      <c r="C48" s="188"/>
      <c r="Q48" s="48"/>
    </row>
    <row r="49" spans="1:3">
      <c r="A49" s="179">
        <v>2040204</v>
      </c>
      <c r="B49" s="190" t="s">
        <v>464</v>
      </c>
      <c r="C49" s="188">
        <v>20</v>
      </c>
    </row>
    <row r="50" spans="1:3">
      <c r="A50" s="179">
        <v>2040205</v>
      </c>
      <c r="B50" s="190" t="s">
        <v>465</v>
      </c>
      <c r="C50" s="188"/>
    </row>
    <row r="51" spans="1:3">
      <c r="A51" s="179">
        <v>2040206</v>
      </c>
      <c r="B51" s="190" t="s">
        <v>466</v>
      </c>
      <c r="C51" s="188"/>
    </row>
    <row r="52" spans="1:3">
      <c r="A52" s="179">
        <v>2040207</v>
      </c>
      <c r="B52" s="190" t="s">
        <v>467</v>
      </c>
      <c r="C52" s="188"/>
    </row>
    <row r="53" spans="1:3">
      <c r="A53" s="179">
        <v>2040208</v>
      </c>
      <c r="B53" s="190" t="s">
        <v>468</v>
      </c>
      <c r="C53" s="188"/>
    </row>
    <row r="54" spans="1:3">
      <c r="A54" s="179">
        <v>2040209</v>
      </c>
      <c r="B54" s="190" t="s">
        <v>469</v>
      </c>
      <c r="C54" s="188"/>
    </row>
    <row r="55" spans="1:3">
      <c r="A55" s="179">
        <v>2040210</v>
      </c>
      <c r="B55" s="190" t="s">
        <v>470</v>
      </c>
      <c r="C55" s="188"/>
    </row>
    <row r="56" spans="1:3">
      <c r="A56" s="179">
        <v>2040211</v>
      </c>
      <c r="B56" s="190" t="s">
        <v>471</v>
      </c>
      <c r="C56" s="188"/>
    </row>
    <row r="57" spans="1:3">
      <c r="A57" s="179">
        <v>2040212</v>
      </c>
      <c r="B57" s="190" t="s">
        <v>472</v>
      </c>
      <c r="C57" s="188"/>
    </row>
    <row r="58" spans="1:3">
      <c r="A58" s="179">
        <v>2040213</v>
      </c>
      <c r="B58" s="190" t="s">
        <v>473</v>
      </c>
      <c r="C58" s="188"/>
    </row>
    <row r="59" spans="1:3">
      <c r="A59" s="179">
        <v>2040214</v>
      </c>
      <c r="B59" s="190" t="s">
        <v>474</v>
      </c>
      <c r="C59" s="188"/>
    </row>
    <row r="60" spans="1:3">
      <c r="A60" s="179">
        <v>2040215</v>
      </c>
      <c r="B60" s="190" t="s">
        <v>475</v>
      </c>
      <c r="C60" s="188"/>
    </row>
    <row r="61" spans="1:3">
      <c r="A61" s="179">
        <v>2040216</v>
      </c>
      <c r="B61" s="190" t="s">
        <v>476</v>
      </c>
      <c r="C61" s="188"/>
    </row>
    <row r="62" spans="1:3">
      <c r="A62" s="179">
        <v>2040217</v>
      </c>
      <c r="B62" s="190" t="s">
        <v>477</v>
      </c>
      <c r="C62" s="188"/>
    </row>
    <row r="63" spans="1:3">
      <c r="A63" s="179">
        <v>2040218</v>
      </c>
      <c r="B63" s="190" t="s">
        <v>478</v>
      </c>
      <c r="C63" s="188"/>
    </row>
    <row r="64" spans="1:3">
      <c r="A64" s="179">
        <v>2040219</v>
      </c>
      <c r="B64" s="190" t="s">
        <v>455</v>
      </c>
      <c r="C64" s="188"/>
    </row>
    <row r="65" spans="1:5">
      <c r="A65" s="179">
        <v>2040250</v>
      </c>
      <c r="B65" s="190" t="s">
        <v>449</v>
      </c>
      <c r="C65" s="188"/>
    </row>
    <row r="66" spans="1:5">
      <c r="A66" s="179">
        <v>2040299</v>
      </c>
      <c r="B66" s="190" t="s">
        <v>479</v>
      </c>
      <c r="C66" s="188"/>
    </row>
    <row r="67" spans="1:5" ht="14.25">
      <c r="A67" s="7">
        <v>210</v>
      </c>
      <c r="B67" s="7" t="s">
        <v>409</v>
      </c>
      <c r="C67" s="187">
        <v>2.6</v>
      </c>
      <c r="D67" s="7"/>
      <c r="E67" s="7"/>
    </row>
    <row r="68" spans="1:5">
      <c r="A68" s="179">
        <v>21005</v>
      </c>
      <c r="B68" s="190" t="s">
        <v>480</v>
      </c>
      <c r="C68" s="188">
        <v>2.6</v>
      </c>
    </row>
    <row r="69" spans="1:5">
      <c r="A69" s="179">
        <v>2100501</v>
      </c>
      <c r="B69" s="190" t="s">
        <v>481</v>
      </c>
      <c r="C69" s="188">
        <v>2.6</v>
      </c>
    </row>
    <row r="70" spans="1:5">
      <c r="A70" s="179">
        <v>2100502</v>
      </c>
      <c r="B70" s="190" t="s">
        <v>482</v>
      </c>
      <c r="C70" s="188"/>
    </row>
    <row r="71" spans="1:5">
      <c r="A71" s="179">
        <v>2100503</v>
      </c>
      <c r="B71" s="190" t="s">
        <v>483</v>
      </c>
      <c r="C71" s="188"/>
    </row>
    <row r="72" spans="1:5">
      <c r="A72" s="179">
        <v>2100504</v>
      </c>
      <c r="B72" s="190" t="s">
        <v>484</v>
      </c>
      <c r="C72" s="188"/>
    </row>
    <row r="73" spans="1:5">
      <c r="A73" s="179">
        <v>2100506</v>
      </c>
      <c r="B73" s="190" t="s">
        <v>485</v>
      </c>
      <c r="C73" s="188"/>
    </row>
    <row r="74" spans="1:5">
      <c r="A74" s="179">
        <v>2100508</v>
      </c>
      <c r="B74" s="190" t="s">
        <v>486</v>
      </c>
      <c r="C74" s="188"/>
    </row>
    <row r="75" spans="1:5">
      <c r="A75" s="179">
        <v>2100509</v>
      </c>
      <c r="B75" s="190" t="s">
        <v>487</v>
      </c>
      <c r="C75" s="188"/>
    </row>
    <row r="76" spans="1:5">
      <c r="A76" s="179">
        <v>2100510</v>
      </c>
      <c r="B76" s="190" t="s">
        <v>488</v>
      </c>
      <c r="C76" s="188"/>
    </row>
    <row r="77" spans="1:5">
      <c r="A77" s="179">
        <v>2100599</v>
      </c>
      <c r="B77" s="190" t="s">
        <v>489</v>
      </c>
      <c r="C77" s="188"/>
    </row>
    <row r="78" spans="1:5" ht="14.25">
      <c r="A78" s="7">
        <v>211</v>
      </c>
      <c r="B78" s="7" t="s">
        <v>411</v>
      </c>
      <c r="C78" s="187">
        <v>30</v>
      </c>
      <c r="D78" s="7"/>
      <c r="E78" s="7"/>
    </row>
    <row r="79" spans="1:5">
      <c r="A79" s="179">
        <v>21104</v>
      </c>
      <c r="B79" s="190" t="s">
        <v>490</v>
      </c>
      <c r="C79" s="188">
        <v>30</v>
      </c>
    </row>
    <row r="80" spans="1:5">
      <c r="A80" s="179">
        <v>2110401</v>
      </c>
      <c r="B80" s="190" t="s">
        <v>491</v>
      </c>
      <c r="C80" s="188">
        <v>30</v>
      </c>
    </row>
    <row r="81" spans="1:3">
      <c r="A81" s="179">
        <v>2110402</v>
      </c>
      <c r="B81" s="190" t="s">
        <v>492</v>
      </c>
      <c r="C81" s="188"/>
    </row>
    <row r="82" spans="1:3">
      <c r="A82" s="179">
        <v>2110403</v>
      </c>
      <c r="B82" s="190" t="s">
        <v>493</v>
      </c>
      <c r="C82" s="188"/>
    </row>
    <row r="83" spans="1:3">
      <c r="A83" s="179">
        <v>2110404</v>
      </c>
      <c r="B83" s="190" t="s">
        <v>494</v>
      </c>
      <c r="C83" s="188"/>
    </row>
    <row r="84" spans="1:3">
      <c r="A84" s="179">
        <v>2110499</v>
      </c>
      <c r="B84" s="190" t="s">
        <v>495</v>
      </c>
      <c r="C84" s="188"/>
    </row>
    <row r="85" spans="1:3">
      <c r="A85" s="7">
        <v>221</v>
      </c>
      <c r="B85" s="7" t="s">
        <v>422</v>
      </c>
      <c r="C85" s="187">
        <v>5.2</v>
      </c>
    </row>
    <row r="86" spans="1:3">
      <c r="A86" s="179">
        <v>22102</v>
      </c>
      <c r="B86" s="190" t="s">
        <v>496</v>
      </c>
      <c r="C86" s="188">
        <v>5.2</v>
      </c>
    </row>
    <row r="87" spans="1:3">
      <c r="A87" s="179">
        <v>2210201</v>
      </c>
      <c r="B87" s="190" t="s">
        <v>497</v>
      </c>
      <c r="C87" s="188">
        <v>5.2</v>
      </c>
    </row>
    <row r="88" spans="1:3">
      <c r="A88" s="179">
        <v>2210202</v>
      </c>
      <c r="B88" s="190" t="s">
        <v>498</v>
      </c>
      <c r="C88" s="188"/>
    </row>
    <row r="89" spans="1:3">
      <c r="A89" s="179">
        <v>2210203</v>
      </c>
      <c r="B89" s="190" t="s">
        <v>499</v>
      </c>
      <c r="C89" s="188"/>
    </row>
    <row r="90" spans="1:3">
      <c r="A90" s="7">
        <v>229</v>
      </c>
      <c r="B90" s="7" t="s">
        <v>500</v>
      </c>
      <c r="C90" s="187">
        <v>10</v>
      </c>
    </row>
    <row r="91" spans="1:3">
      <c r="A91" s="179">
        <v>22999</v>
      </c>
      <c r="B91" s="190" t="s">
        <v>501</v>
      </c>
      <c r="C91" s="188">
        <v>10</v>
      </c>
    </row>
    <row r="92" spans="1:3">
      <c r="A92" s="179">
        <v>2299901</v>
      </c>
      <c r="B92" s="190" t="s">
        <v>502</v>
      </c>
      <c r="C92" s="188">
        <v>10</v>
      </c>
    </row>
    <row r="93" spans="1:3">
      <c r="A93" s="198" t="s">
        <v>503</v>
      </c>
      <c r="B93" s="199"/>
      <c r="C93" s="188">
        <f>C9+C24+C35+C44+C67+C78+C85+C90</f>
        <v>23867.3</v>
      </c>
    </row>
  </sheetData>
  <mergeCells count="2">
    <mergeCell ref="A2:C2"/>
    <mergeCell ref="A93:B9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E96"/>
  <sheetViews>
    <sheetView tabSelected="1" workbookViewId="0">
      <selection activeCell="I12" sqref="I12"/>
    </sheetView>
  </sheetViews>
  <sheetFormatPr defaultRowHeight="15.75"/>
  <cols>
    <col min="1" max="1" width="19.375" style="67" customWidth="1"/>
    <col min="2" max="2" width="38.625" style="67" customWidth="1"/>
    <col min="3" max="3" width="22" style="69" customWidth="1"/>
    <col min="4" max="16384" width="9" style="67"/>
  </cols>
  <sheetData>
    <row r="1" spans="1:5" ht="21" customHeight="1">
      <c r="A1" s="70" t="s">
        <v>159</v>
      </c>
    </row>
    <row r="2" spans="1:5" ht="24.75" customHeight="1">
      <c r="A2" s="200" t="s">
        <v>505</v>
      </c>
      <c r="B2" s="200"/>
      <c r="C2" s="200"/>
      <c r="D2" s="164"/>
    </row>
    <row r="3" spans="1:5" s="70" customFormat="1" ht="14.25" customHeight="1">
      <c r="C3" s="68" t="s">
        <v>53</v>
      </c>
    </row>
    <row r="4" spans="1:5" s="77" customFormat="1" ht="21.75" customHeight="1">
      <c r="A4" s="82" t="s">
        <v>54</v>
      </c>
      <c r="B4" s="82" t="s">
        <v>55</v>
      </c>
      <c r="C4" s="72" t="s">
        <v>173</v>
      </c>
    </row>
    <row r="5" spans="1:5" s="84" customFormat="1" ht="21" customHeight="1">
      <c r="A5" s="83">
        <v>301</v>
      </c>
      <c r="B5" s="83" t="s">
        <v>56</v>
      </c>
      <c r="C5" s="166">
        <f>SUM(C6:C13)</f>
        <v>67.899999999999991</v>
      </c>
    </row>
    <row r="6" spans="1:5" s="86" customFormat="1" ht="15" customHeight="1">
      <c r="A6" s="85" t="s">
        <v>174</v>
      </c>
      <c r="B6" s="165" t="s">
        <v>175</v>
      </c>
      <c r="C6" s="167">
        <v>22.65</v>
      </c>
    </row>
    <row r="7" spans="1:5" s="86" customFormat="1" ht="15" customHeight="1">
      <c r="A7" s="85" t="s">
        <v>176</v>
      </c>
      <c r="B7" s="165" t="s">
        <v>177</v>
      </c>
      <c r="C7" s="167">
        <v>37.26</v>
      </c>
    </row>
    <row r="8" spans="1:5" s="86" customFormat="1" ht="15" customHeight="1">
      <c r="A8" s="85" t="s">
        <v>178</v>
      </c>
      <c r="B8" s="165" t="s">
        <v>179</v>
      </c>
      <c r="C8" s="167">
        <v>5.22</v>
      </c>
    </row>
    <row r="9" spans="1:5" s="86" customFormat="1" ht="15" customHeight="1">
      <c r="A9" s="85" t="s">
        <v>180</v>
      </c>
      <c r="B9" s="165" t="s">
        <v>181</v>
      </c>
      <c r="C9" s="167">
        <v>2.77</v>
      </c>
    </row>
    <row r="10" spans="1:5" s="86" customFormat="1" ht="15" customHeight="1">
      <c r="A10" s="85" t="s">
        <v>182</v>
      </c>
      <c r="B10" s="165" t="s">
        <v>183</v>
      </c>
      <c r="C10" s="167"/>
    </row>
    <row r="11" spans="1:5" s="86" customFormat="1" ht="15" customHeight="1">
      <c r="A11" s="85" t="s">
        <v>184</v>
      </c>
      <c r="B11" s="165" t="s">
        <v>185</v>
      </c>
      <c r="C11" s="167"/>
    </row>
    <row r="12" spans="1:5" s="86" customFormat="1" ht="15" customHeight="1">
      <c r="A12" s="85" t="s">
        <v>186</v>
      </c>
      <c r="B12" s="165" t="s">
        <v>187</v>
      </c>
      <c r="C12" s="167"/>
    </row>
    <row r="13" spans="1:5" s="70" customFormat="1" ht="15" customHeight="1">
      <c r="A13" s="85" t="s">
        <v>188</v>
      </c>
      <c r="B13" s="165" t="s">
        <v>189</v>
      </c>
      <c r="C13" s="168"/>
    </row>
    <row r="14" spans="1:5" s="77" customFormat="1" ht="15" customHeight="1">
      <c r="A14" s="83">
        <v>302</v>
      </c>
      <c r="B14" s="83" t="s">
        <v>57</v>
      </c>
      <c r="C14" s="166">
        <f>SUM(C15:C41)</f>
        <v>711.79000000000008</v>
      </c>
    </row>
    <row r="15" spans="1:5" s="70" customFormat="1" ht="15" customHeight="1">
      <c r="A15" s="85" t="s">
        <v>190</v>
      </c>
      <c r="B15" s="165" t="s">
        <v>191</v>
      </c>
      <c r="C15" s="167">
        <v>99.18</v>
      </c>
      <c r="E15" s="81"/>
    </row>
    <row r="16" spans="1:5" s="70" customFormat="1" ht="15" customHeight="1">
      <c r="A16" s="85" t="s">
        <v>192</v>
      </c>
      <c r="B16" s="165" t="s">
        <v>193</v>
      </c>
      <c r="C16" s="167">
        <v>7.08</v>
      </c>
    </row>
    <row r="17" spans="1:3" s="77" customFormat="1" ht="15" customHeight="1">
      <c r="A17" s="85" t="s">
        <v>194</v>
      </c>
      <c r="B17" s="165" t="s">
        <v>195</v>
      </c>
      <c r="C17" s="167">
        <v>6</v>
      </c>
    </row>
    <row r="18" spans="1:3" ht="15" customHeight="1">
      <c r="A18" s="85" t="s">
        <v>196</v>
      </c>
      <c r="B18" s="165" t="s">
        <v>197</v>
      </c>
      <c r="C18" s="167"/>
    </row>
    <row r="19" spans="1:3" ht="15" customHeight="1">
      <c r="A19" s="85" t="s">
        <v>198</v>
      </c>
      <c r="B19" s="165" t="s">
        <v>199</v>
      </c>
      <c r="C19" s="167"/>
    </row>
    <row r="20" spans="1:3">
      <c r="A20" s="85" t="s">
        <v>200</v>
      </c>
      <c r="B20" s="165" t="s">
        <v>201</v>
      </c>
      <c r="C20" s="167">
        <v>75.98</v>
      </c>
    </row>
    <row r="21" spans="1:3">
      <c r="A21" s="85" t="s">
        <v>202</v>
      </c>
      <c r="B21" s="165" t="s">
        <v>203</v>
      </c>
      <c r="C21" s="167">
        <v>6.85</v>
      </c>
    </row>
    <row r="22" spans="1:3">
      <c r="A22" s="85" t="s">
        <v>204</v>
      </c>
      <c r="B22" s="165" t="s">
        <v>205</v>
      </c>
      <c r="C22" s="167"/>
    </row>
    <row r="23" spans="1:3">
      <c r="A23" s="85" t="s">
        <v>206</v>
      </c>
      <c r="B23" s="165" t="s">
        <v>207</v>
      </c>
      <c r="C23" s="167"/>
    </row>
    <row r="24" spans="1:3">
      <c r="A24" s="85" t="s">
        <v>208</v>
      </c>
      <c r="B24" s="165" t="s">
        <v>209</v>
      </c>
      <c r="C24" s="167">
        <v>0.57999999999999996</v>
      </c>
    </row>
    <row r="25" spans="1:3">
      <c r="A25" s="85" t="s">
        <v>210</v>
      </c>
      <c r="B25" s="165" t="s">
        <v>211</v>
      </c>
      <c r="C25" s="167">
        <v>1.25</v>
      </c>
    </row>
    <row r="26" spans="1:3">
      <c r="A26" s="85" t="s">
        <v>212</v>
      </c>
      <c r="B26" s="165" t="s">
        <v>213</v>
      </c>
      <c r="C26" s="167">
        <v>10</v>
      </c>
    </row>
    <row r="27" spans="1:3">
      <c r="A27" s="85" t="s">
        <v>214</v>
      </c>
      <c r="B27" s="165" t="s">
        <v>215</v>
      </c>
      <c r="C27" s="167"/>
    </row>
    <row r="28" spans="1:3">
      <c r="A28" s="85" t="s">
        <v>216</v>
      </c>
      <c r="B28" s="165" t="s">
        <v>217</v>
      </c>
      <c r="C28" s="167">
        <v>4.01</v>
      </c>
    </row>
    <row r="29" spans="1:3">
      <c r="A29" s="85" t="s">
        <v>218</v>
      </c>
      <c r="B29" s="165" t="s">
        <v>219</v>
      </c>
      <c r="C29" s="167">
        <v>0.12</v>
      </c>
    </row>
    <row r="30" spans="1:3">
      <c r="A30" s="85" t="s">
        <v>220</v>
      </c>
      <c r="B30" s="165" t="s">
        <v>221</v>
      </c>
      <c r="C30" s="167">
        <v>8.0399999999999991</v>
      </c>
    </row>
    <row r="31" spans="1:3">
      <c r="A31" s="85" t="s">
        <v>222</v>
      </c>
      <c r="B31" s="165" t="s">
        <v>223</v>
      </c>
      <c r="C31" s="167">
        <v>32.86</v>
      </c>
    </row>
    <row r="32" spans="1:3">
      <c r="A32" s="85" t="s">
        <v>224</v>
      </c>
      <c r="B32" s="165" t="s">
        <v>225</v>
      </c>
      <c r="C32" s="167"/>
    </row>
    <row r="33" spans="1:3">
      <c r="A33" s="85" t="s">
        <v>226</v>
      </c>
      <c r="B33" s="165" t="s">
        <v>227</v>
      </c>
      <c r="C33" s="167"/>
    </row>
    <row r="34" spans="1:3">
      <c r="A34" s="85" t="s">
        <v>228</v>
      </c>
      <c r="B34" s="165" t="s">
        <v>229</v>
      </c>
      <c r="C34" s="167">
        <v>149.69999999999999</v>
      </c>
    </row>
    <row r="35" spans="1:3">
      <c r="A35" s="85" t="s">
        <v>230</v>
      </c>
      <c r="B35" s="165" t="s">
        <v>231</v>
      </c>
      <c r="C35" s="167">
        <v>99.09</v>
      </c>
    </row>
    <row r="36" spans="1:3">
      <c r="A36" s="85" t="s">
        <v>232</v>
      </c>
      <c r="B36" s="165" t="s">
        <v>233</v>
      </c>
      <c r="C36" s="167">
        <v>0.54</v>
      </c>
    </row>
    <row r="37" spans="1:3">
      <c r="A37" s="85" t="s">
        <v>234</v>
      </c>
      <c r="B37" s="165" t="s">
        <v>235</v>
      </c>
      <c r="C37" s="167">
        <v>3.01</v>
      </c>
    </row>
    <row r="38" spans="1:3">
      <c r="A38" s="85" t="s">
        <v>236</v>
      </c>
      <c r="B38" s="165" t="s">
        <v>237</v>
      </c>
      <c r="C38" s="167">
        <v>45.3</v>
      </c>
    </row>
    <row r="39" spans="1:3">
      <c r="A39" s="85" t="s">
        <v>238</v>
      </c>
      <c r="B39" s="165" t="s">
        <v>239</v>
      </c>
      <c r="C39" s="167">
        <v>11.97</v>
      </c>
    </row>
    <row r="40" spans="1:3">
      <c r="A40" s="85" t="s">
        <v>240</v>
      </c>
      <c r="B40" s="165" t="s">
        <v>241</v>
      </c>
      <c r="C40" s="167"/>
    </row>
    <row r="41" spans="1:3">
      <c r="A41" s="85" t="s">
        <v>242</v>
      </c>
      <c r="B41" s="165" t="s">
        <v>243</v>
      </c>
      <c r="C41" s="167">
        <v>150.22999999999999</v>
      </c>
    </row>
    <row r="42" spans="1:3">
      <c r="A42" s="83" t="s">
        <v>244</v>
      </c>
      <c r="B42" s="83" t="s">
        <v>245</v>
      </c>
      <c r="C42" s="169">
        <f>SUM(C43:C56)</f>
        <v>5.54</v>
      </c>
    </row>
    <row r="43" spans="1:3">
      <c r="A43" s="85" t="s">
        <v>246</v>
      </c>
      <c r="B43" s="165" t="s">
        <v>247</v>
      </c>
      <c r="C43" s="170"/>
    </row>
    <row r="44" spans="1:3">
      <c r="A44" s="85" t="s">
        <v>248</v>
      </c>
      <c r="B44" s="165" t="s">
        <v>249</v>
      </c>
      <c r="C44" s="167"/>
    </row>
    <row r="45" spans="1:3">
      <c r="A45" s="85" t="s">
        <v>250</v>
      </c>
      <c r="B45" s="165" t="s">
        <v>251</v>
      </c>
      <c r="C45" s="167"/>
    </row>
    <row r="46" spans="1:3">
      <c r="A46" s="85" t="s">
        <v>252</v>
      </c>
      <c r="B46" s="165" t="s">
        <v>253</v>
      </c>
      <c r="C46" s="167"/>
    </row>
    <row r="47" spans="1:3">
      <c r="A47" s="85" t="s">
        <v>254</v>
      </c>
      <c r="B47" s="165" t="s">
        <v>255</v>
      </c>
      <c r="C47" s="167"/>
    </row>
    <row r="48" spans="1:3">
      <c r="A48" s="85" t="s">
        <v>256</v>
      </c>
      <c r="B48" s="165" t="s">
        <v>257</v>
      </c>
      <c r="C48" s="167">
        <v>0.12</v>
      </c>
    </row>
    <row r="49" spans="1:3">
      <c r="A49" s="85" t="s">
        <v>258</v>
      </c>
      <c r="B49" s="165" t="s">
        <v>259</v>
      </c>
      <c r="C49" s="167">
        <v>0.2</v>
      </c>
    </row>
    <row r="50" spans="1:3">
      <c r="A50" s="85" t="s">
        <v>260</v>
      </c>
      <c r="B50" s="165" t="s">
        <v>261</v>
      </c>
      <c r="C50" s="167"/>
    </row>
    <row r="51" spans="1:3">
      <c r="A51" s="85" t="s">
        <v>262</v>
      </c>
      <c r="B51" s="165" t="s">
        <v>263</v>
      </c>
      <c r="C51" s="167"/>
    </row>
    <row r="52" spans="1:3">
      <c r="A52" s="85" t="s">
        <v>264</v>
      </c>
      <c r="B52" s="165" t="s">
        <v>265</v>
      </c>
      <c r="C52" s="167"/>
    </row>
    <row r="53" spans="1:3">
      <c r="A53" s="85" t="s">
        <v>266</v>
      </c>
      <c r="B53" s="165" t="s">
        <v>267</v>
      </c>
      <c r="C53" s="167">
        <v>5.22</v>
      </c>
    </row>
    <row r="54" spans="1:3">
      <c r="A54" s="85" t="s">
        <v>268</v>
      </c>
      <c r="B54" s="165" t="s">
        <v>269</v>
      </c>
      <c r="C54" s="167"/>
    </row>
    <row r="55" spans="1:3">
      <c r="A55" s="85" t="s">
        <v>270</v>
      </c>
      <c r="B55" s="165" t="s">
        <v>271</v>
      </c>
      <c r="C55" s="167"/>
    </row>
    <row r="56" spans="1:3">
      <c r="A56" s="85" t="s">
        <v>272</v>
      </c>
      <c r="B56" s="165" t="s">
        <v>273</v>
      </c>
      <c r="C56" s="167"/>
    </row>
    <row r="57" spans="1:3">
      <c r="A57" s="83" t="s">
        <v>274</v>
      </c>
      <c r="B57" s="83" t="s">
        <v>275</v>
      </c>
      <c r="C57" s="169">
        <f>SUM(C58:C61)</f>
        <v>10</v>
      </c>
    </row>
    <row r="58" spans="1:3">
      <c r="A58" s="85" t="s">
        <v>276</v>
      </c>
      <c r="B58" s="165" t="s">
        <v>277</v>
      </c>
      <c r="C58" s="167"/>
    </row>
    <row r="59" spans="1:3">
      <c r="A59" s="85" t="s">
        <v>278</v>
      </c>
      <c r="B59" s="165" t="s">
        <v>279</v>
      </c>
      <c r="C59" s="167"/>
    </row>
    <row r="60" spans="1:3">
      <c r="A60" s="85" t="s">
        <v>280</v>
      </c>
      <c r="B60" s="165" t="s">
        <v>281</v>
      </c>
      <c r="C60" s="167"/>
    </row>
    <row r="61" spans="1:3">
      <c r="A61" s="85" t="s">
        <v>282</v>
      </c>
      <c r="B61" s="165" t="s">
        <v>283</v>
      </c>
      <c r="C61" s="167">
        <v>10</v>
      </c>
    </row>
    <row r="62" spans="1:3">
      <c r="A62" s="83" t="s">
        <v>284</v>
      </c>
      <c r="B62" s="83" t="s">
        <v>285</v>
      </c>
      <c r="C62" s="167"/>
    </row>
    <row r="63" spans="1:3">
      <c r="A63" s="85" t="s">
        <v>286</v>
      </c>
      <c r="B63" s="165" t="s">
        <v>287</v>
      </c>
      <c r="C63" s="167"/>
    </row>
    <row r="64" spans="1:3">
      <c r="A64" s="85" t="s">
        <v>288</v>
      </c>
      <c r="B64" s="165" t="s">
        <v>289</v>
      </c>
      <c r="C64" s="167"/>
    </row>
    <row r="65" spans="1:3">
      <c r="A65" s="83" t="s">
        <v>290</v>
      </c>
      <c r="B65" s="83" t="s">
        <v>291</v>
      </c>
      <c r="C65" s="167"/>
    </row>
    <row r="66" spans="1:3">
      <c r="A66" s="85" t="s">
        <v>292</v>
      </c>
      <c r="B66" s="165" t="s">
        <v>293</v>
      </c>
      <c r="C66" s="167"/>
    </row>
    <row r="67" spans="1:3">
      <c r="A67" s="85" t="s">
        <v>294</v>
      </c>
      <c r="B67" s="165" t="s">
        <v>295</v>
      </c>
      <c r="C67" s="167"/>
    </row>
    <row r="68" spans="1:3">
      <c r="A68" s="85" t="s">
        <v>296</v>
      </c>
      <c r="B68" s="165" t="s">
        <v>297</v>
      </c>
      <c r="C68" s="167"/>
    </row>
    <row r="69" spans="1:3">
      <c r="A69" s="85" t="s">
        <v>298</v>
      </c>
      <c r="B69" s="165" t="s">
        <v>299</v>
      </c>
      <c r="C69" s="167"/>
    </row>
    <row r="70" spans="1:3">
      <c r="A70" s="85" t="s">
        <v>300</v>
      </c>
      <c r="B70" s="165" t="s">
        <v>301</v>
      </c>
      <c r="C70" s="167"/>
    </row>
    <row r="71" spans="1:3">
      <c r="A71" s="85" t="s">
        <v>302</v>
      </c>
      <c r="B71" s="165" t="s">
        <v>303</v>
      </c>
      <c r="C71" s="167"/>
    </row>
    <row r="72" spans="1:3">
      <c r="A72" s="85" t="s">
        <v>304</v>
      </c>
      <c r="B72" s="165" t="s">
        <v>305</v>
      </c>
      <c r="C72" s="167"/>
    </row>
    <row r="73" spans="1:3">
      <c r="A73" s="85" t="s">
        <v>306</v>
      </c>
      <c r="B73" s="165" t="s">
        <v>307</v>
      </c>
      <c r="C73" s="167"/>
    </row>
    <row r="74" spans="1:3">
      <c r="A74" s="85" t="s">
        <v>308</v>
      </c>
      <c r="B74" s="165" t="s">
        <v>309</v>
      </c>
      <c r="C74" s="167"/>
    </row>
    <row r="75" spans="1:3">
      <c r="A75" s="85" t="s">
        <v>310</v>
      </c>
      <c r="B75" s="165" t="s">
        <v>311</v>
      </c>
      <c r="C75" s="167"/>
    </row>
    <row r="76" spans="1:3">
      <c r="A76" s="83" t="s">
        <v>312</v>
      </c>
      <c r="B76" s="83" t="s">
        <v>313</v>
      </c>
      <c r="C76" s="169">
        <f>SUM(C77:C91)</f>
        <v>23072.120000000003</v>
      </c>
    </row>
    <row r="77" spans="1:3">
      <c r="A77" s="85" t="s">
        <v>314</v>
      </c>
      <c r="B77" s="165" t="s">
        <v>293</v>
      </c>
      <c r="C77" s="167"/>
    </row>
    <row r="78" spans="1:3">
      <c r="A78" s="85" t="s">
        <v>315</v>
      </c>
      <c r="B78" s="165" t="s">
        <v>295</v>
      </c>
      <c r="C78" s="167">
        <v>25.95</v>
      </c>
    </row>
    <row r="79" spans="1:3">
      <c r="A79" s="85" t="s">
        <v>316</v>
      </c>
      <c r="B79" s="165" t="s">
        <v>297</v>
      </c>
      <c r="C79" s="167">
        <v>8.73</v>
      </c>
    </row>
    <row r="80" spans="1:3">
      <c r="A80" s="85" t="s">
        <v>317</v>
      </c>
      <c r="B80" s="165" t="s">
        <v>299</v>
      </c>
      <c r="C80" s="167">
        <v>7747.09</v>
      </c>
    </row>
    <row r="81" spans="1:3">
      <c r="A81" s="85" t="s">
        <v>318</v>
      </c>
      <c r="B81" s="165" t="s">
        <v>301</v>
      </c>
      <c r="C81" s="167"/>
    </row>
    <row r="82" spans="1:3">
      <c r="A82" s="85" t="s">
        <v>319</v>
      </c>
      <c r="B82" s="165" t="s">
        <v>303</v>
      </c>
      <c r="C82" s="167"/>
    </row>
    <row r="83" spans="1:3">
      <c r="A83" s="85" t="s">
        <v>320</v>
      </c>
      <c r="B83" s="165" t="s">
        <v>305</v>
      </c>
      <c r="C83" s="167"/>
    </row>
    <row r="84" spans="1:3">
      <c r="A84" s="85" t="s">
        <v>321</v>
      </c>
      <c r="B84" s="165" t="s">
        <v>322</v>
      </c>
      <c r="C84" s="167">
        <v>2344.9699999999998</v>
      </c>
    </row>
    <row r="85" spans="1:3">
      <c r="A85" s="85" t="s">
        <v>323</v>
      </c>
      <c r="B85" s="165" t="s">
        <v>324</v>
      </c>
      <c r="C85" s="167"/>
    </row>
    <row r="86" spans="1:3">
      <c r="A86" s="85" t="s">
        <v>325</v>
      </c>
      <c r="B86" s="165" t="s">
        <v>326</v>
      </c>
      <c r="C86" s="167">
        <v>63.54</v>
      </c>
    </row>
    <row r="87" spans="1:3">
      <c r="A87" s="85" t="s">
        <v>327</v>
      </c>
      <c r="B87" s="165" t="s">
        <v>328</v>
      </c>
      <c r="C87" s="167">
        <v>309.39999999999998</v>
      </c>
    </row>
    <row r="88" spans="1:3">
      <c r="A88" s="85" t="s">
        <v>329</v>
      </c>
      <c r="B88" s="165" t="s">
        <v>307</v>
      </c>
      <c r="C88" s="167"/>
    </row>
    <row r="89" spans="1:3">
      <c r="A89" s="85" t="s">
        <v>330</v>
      </c>
      <c r="B89" s="165" t="s">
        <v>309</v>
      </c>
      <c r="C89" s="167"/>
    </row>
    <row r="90" spans="1:3">
      <c r="A90" s="85" t="s">
        <v>331</v>
      </c>
      <c r="B90" s="165" t="s">
        <v>332</v>
      </c>
      <c r="C90" s="167"/>
    </row>
    <row r="91" spans="1:3">
      <c r="A91" s="85" t="s">
        <v>333</v>
      </c>
      <c r="B91" s="165" t="s">
        <v>313</v>
      </c>
      <c r="C91" s="167">
        <v>12572.44</v>
      </c>
    </row>
    <row r="92" spans="1:3">
      <c r="A92" s="83" t="s">
        <v>334</v>
      </c>
      <c r="B92" s="83" t="s">
        <v>335</v>
      </c>
      <c r="C92" s="167"/>
    </row>
    <row r="93" spans="1:3">
      <c r="A93" s="85" t="s">
        <v>336</v>
      </c>
      <c r="B93" s="165" t="s">
        <v>337</v>
      </c>
      <c r="C93" s="167"/>
    </row>
    <row r="94" spans="1:3">
      <c r="A94" s="85" t="s">
        <v>338</v>
      </c>
      <c r="B94" s="165" t="s">
        <v>339</v>
      </c>
      <c r="C94" s="167"/>
    </row>
    <row r="95" spans="1:3">
      <c r="A95" s="85" t="s">
        <v>340</v>
      </c>
      <c r="B95" s="165" t="s">
        <v>335</v>
      </c>
      <c r="C95" s="167"/>
    </row>
    <row r="96" spans="1:3">
      <c r="A96" s="201" t="s">
        <v>341</v>
      </c>
      <c r="B96" s="202"/>
      <c r="C96" s="171">
        <f>C5+C14+C42+C57+C62+C65+C76+C92</f>
        <v>23867.350000000002</v>
      </c>
    </row>
  </sheetData>
  <mergeCells count="2">
    <mergeCell ref="A2:C2"/>
    <mergeCell ref="A96:B96"/>
  </mergeCells>
  <phoneticPr fontId="2" type="noConversion"/>
  <printOptions horizontalCentered="1"/>
  <pageMargins left="0.92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Z28"/>
  <sheetViews>
    <sheetView workbookViewId="0">
      <selection activeCell="AD5" sqref="AD5"/>
    </sheetView>
  </sheetViews>
  <sheetFormatPr defaultColWidth="7" defaultRowHeight="15"/>
  <cols>
    <col min="1" max="4" width="20.875" style="4" customWidth="1"/>
    <col min="5" max="5" width="10.375" style="3" hidden="1" customWidth="1"/>
    <col min="6" max="6" width="9.625" style="29" hidden="1" customWidth="1"/>
    <col min="7" max="7" width="8.125" style="29" hidden="1" customWidth="1"/>
    <col min="8" max="8" width="9.625" style="30" hidden="1" customWidth="1"/>
    <col min="9" max="9" width="17.5" style="30" hidden="1" customWidth="1"/>
    <col min="10" max="10" width="12.5" style="31" hidden="1" customWidth="1"/>
    <col min="11" max="11" width="7" style="32" hidden="1" customWidth="1"/>
    <col min="12" max="13" width="7" style="29" hidden="1" customWidth="1"/>
    <col min="14" max="14" width="13.875" style="29" hidden="1" customWidth="1"/>
    <col min="15" max="15" width="7.875" style="29" hidden="1" customWidth="1"/>
    <col min="16" max="16" width="9.5" style="29" hidden="1" customWidth="1"/>
    <col min="17" max="17" width="6.875" style="29" hidden="1" customWidth="1"/>
    <col min="18" max="18" width="9" style="29" hidden="1" customWidth="1"/>
    <col min="19" max="19" width="5.875" style="29" hidden="1" customWidth="1"/>
    <col min="20" max="20" width="5.25" style="29" hidden="1" customWidth="1"/>
    <col min="21" max="21" width="6.5" style="29" hidden="1" customWidth="1"/>
    <col min="22" max="23" width="7" style="29" hidden="1" customWidth="1"/>
    <col min="24" max="24" width="10.625" style="29" hidden="1" customWidth="1"/>
    <col min="25" max="25" width="10.5" style="29" hidden="1" customWidth="1"/>
    <col min="26" max="26" width="7" style="29" hidden="1" customWidth="1"/>
    <col min="27" max="16384" width="7" style="29"/>
  </cols>
  <sheetData>
    <row r="1" spans="1:26" ht="21.75" customHeight="1">
      <c r="A1" s="28" t="s">
        <v>160</v>
      </c>
      <c r="B1" s="28"/>
      <c r="C1" s="28"/>
      <c r="D1" s="28"/>
    </row>
    <row r="2" spans="1:26" ht="51.75" customHeight="1">
      <c r="A2" s="203" t="s">
        <v>342</v>
      </c>
      <c r="B2" s="204"/>
      <c r="C2" s="204"/>
      <c r="D2" s="204"/>
      <c r="H2" s="29"/>
      <c r="I2" s="29"/>
      <c r="J2" s="29"/>
    </row>
    <row r="3" spans="1:26">
      <c r="D3" s="94" t="s">
        <v>74</v>
      </c>
      <c r="F3" s="29">
        <v>12.11</v>
      </c>
      <c r="H3" s="29">
        <v>12.22</v>
      </c>
      <c r="I3" s="29"/>
      <c r="J3" s="29"/>
      <c r="N3" s="29">
        <v>1.2</v>
      </c>
    </row>
    <row r="4" spans="1:26" s="96" customFormat="1" ht="39.75" customHeight="1">
      <c r="A4" s="21" t="s">
        <v>156</v>
      </c>
      <c r="B4" s="34" t="s">
        <v>75</v>
      </c>
      <c r="C4" s="34" t="s">
        <v>127</v>
      </c>
      <c r="D4" s="21" t="s">
        <v>152</v>
      </c>
      <c r="E4" s="95"/>
      <c r="H4" s="97" t="s">
        <v>76</v>
      </c>
      <c r="I4" s="97" t="s">
        <v>77</v>
      </c>
      <c r="J4" s="97" t="s">
        <v>78</v>
      </c>
      <c r="K4" s="98"/>
      <c r="N4" s="97" t="s">
        <v>76</v>
      </c>
      <c r="O4" s="99" t="s">
        <v>77</v>
      </c>
      <c r="P4" s="97" t="s">
        <v>78</v>
      </c>
    </row>
    <row r="5" spans="1:26" ht="39.75" customHeight="1">
      <c r="A5" s="100" t="s">
        <v>129</v>
      </c>
      <c r="B5" s="51"/>
      <c r="C5" s="51"/>
      <c r="D5" s="51"/>
      <c r="E5" s="40">
        <v>105429</v>
      </c>
      <c r="F5" s="101">
        <v>595734.14</v>
      </c>
      <c r="G5" s="29">
        <f>104401+13602</f>
        <v>118003</v>
      </c>
      <c r="H5" s="30" t="s">
        <v>8</v>
      </c>
      <c r="I5" s="30" t="s">
        <v>79</v>
      </c>
      <c r="J5" s="31">
        <v>596221.15</v>
      </c>
      <c r="K5" s="32" t="e">
        <f>H5-A5</f>
        <v>#VALUE!</v>
      </c>
      <c r="L5" s="48" t="e">
        <f>J5-#REF!</f>
        <v>#REF!</v>
      </c>
      <c r="M5" s="48">
        <v>75943</v>
      </c>
      <c r="N5" s="30" t="s">
        <v>8</v>
      </c>
      <c r="O5" s="30" t="s">
        <v>79</v>
      </c>
      <c r="P5" s="31">
        <v>643048.94999999995</v>
      </c>
      <c r="Q5" s="32" t="e">
        <f>N5-A5</f>
        <v>#VALUE!</v>
      </c>
      <c r="R5" s="48" t="e">
        <f>P5-#REF!</f>
        <v>#REF!</v>
      </c>
      <c r="T5" s="29">
        <v>717759</v>
      </c>
      <c r="V5" s="49" t="s">
        <v>8</v>
      </c>
      <c r="W5" s="49" t="s">
        <v>79</v>
      </c>
      <c r="X5" s="50">
        <v>659380.53</v>
      </c>
      <c r="Y5" s="29" t="e">
        <f>#REF!-X5</f>
        <v>#REF!</v>
      </c>
      <c r="Z5" s="29" t="e">
        <f>V5-A5</f>
        <v>#VALUE!</v>
      </c>
    </row>
    <row r="6" spans="1:26" ht="39.75" customHeight="1">
      <c r="A6" s="100" t="s">
        <v>130</v>
      </c>
      <c r="B6" s="51"/>
      <c r="C6" s="51"/>
      <c r="D6" s="51"/>
      <c r="E6" s="40"/>
      <c r="F6" s="101"/>
      <c r="L6" s="48"/>
      <c r="M6" s="48"/>
      <c r="N6" s="30"/>
      <c r="O6" s="30"/>
      <c r="P6" s="31"/>
      <c r="Q6" s="32"/>
      <c r="R6" s="48"/>
      <c r="V6" s="49"/>
      <c r="W6" s="49"/>
      <c r="X6" s="50"/>
    </row>
    <row r="7" spans="1:26" ht="39.75" customHeight="1">
      <c r="A7" s="100" t="s">
        <v>131</v>
      </c>
      <c r="B7" s="51"/>
      <c r="C7" s="51"/>
      <c r="D7" s="51"/>
      <c r="E7" s="40"/>
      <c r="F7" s="101"/>
      <c r="L7" s="48"/>
      <c r="M7" s="48"/>
      <c r="N7" s="30"/>
      <c r="O7" s="30"/>
      <c r="P7" s="31"/>
      <c r="Q7" s="32"/>
      <c r="R7" s="48"/>
      <c r="V7" s="49"/>
      <c r="W7" s="49"/>
      <c r="X7" s="50"/>
    </row>
    <row r="8" spans="1:26" ht="39.75" customHeight="1">
      <c r="A8" s="100" t="s">
        <v>132</v>
      </c>
      <c r="B8" s="51"/>
      <c r="C8" s="51"/>
      <c r="D8" s="51"/>
      <c r="E8" s="40"/>
      <c r="F8" s="101"/>
      <c r="L8" s="48"/>
      <c r="M8" s="48"/>
      <c r="N8" s="30"/>
      <c r="O8" s="30"/>
      <c r="P8" s="31"/>
      <c r="Q8" s="32"/>
      <c r="R8" s="48"/>
      <c r="V8" s="49"/>
      <c r="W8" s="49"/>
      <c r="X8" s="50"/>
    </row>
    <row r="9" spans="1:26" ht="39.75" customHeight="1">
      <c r="A9" s="100" t="s">
        <v>133</v>
      </c>
      <c r="B9" s="51"/>
      <c r="C9" s="51"/>
      <c r="D9" s="51"/>
      <c r="E9" s="40"/>
      <c r="F9" s="101"/>
      <c r="L9" s="48"/>
      <c r="M9" s="48"/>
      <c r="N9" s="30"/>
      <c r="O9" s="30"/>
      <c r="P9" s="31"/>
      <c r="Q9" s="32"/>
      <c r="R9" s="48"/>
      <c r="V9" s="49"/>
      <c r="W9" s="49"/>
      <c r="X9" s="50"/>
    </row>
    <row r="10" spans="1:26" ht="39.75" customHeight="1">
      <c r="A10" s="100" t="s">
        <v>0</v>
      </c>
      <c r="B10" s="51"/>
      <c r="C10" s="51"/>
      <c r="D10" s="51"/>
      <c r="E10" s="40"/>
      <c r="F10" s="101"/>
      <c r="L10" s="48"/>
      <c r="M10" s="48"/>
      <c r="N10" s="30"/>
      <c r="O10" s="30"/>
      <c r="P10" s="31"/>
      <c r="Q10" s="32"/>
      <c r="R10" s="48"/>
      <c r="V10" s="49"/>
      <c r="W10" s="49"/>
      <c r="X10" s="50"/>
    </row>
    <row r="11" spans="1:26" ht="39.75" customHeight="1">
      <c r="A11" s="100" t="s">
        <v>128</v>
      </c>
      <c r="B11" s="6"/>
      <c r="C11" s="6"/>
      <c r="D11" s="6"/>
      <c r="E11" s="40"/>
      <c r="F11" s="48"/>
      <c r="L11" s="48"/>
      <c r="M11" s="48"/>
      <c r="N11" s="30"/>
      <c r="O11" s="30"/>
      <c r="P11" s="31"/>
      <c r="Q11" s="32"/>
      <c r="R11" s="48"/>
      <c r="V11" s="49"/>
      <c r="W11" s="49"/>
      <c r="X11" s="50"/>
    </row>
    <row r="12" spans="1:26" ht="39.75" customHeight="1">
      <c r="A12" s="34" t="s">
        <v>82</v>
      </c>
      <c r="B12" s="51"/>
      <c r="C12" s="51"/>
      <c r="D12" s="51"/>
      <c r="H12" s="102" t="str">
        <f>""</f>
        <v/>
      </c>
      <c r="I12" s="102" t="str">
        <f>""</f>
        <v/>
      </c>
      <c r="J12" s="102" t="str">
        <f>""</f>
        <v/>
      </c>
      <c r="N12" s="102" t="str">
        <f>""</f>
        <v/>
      </c>
      <c r="O12" s="103" t="str">
        <f>""</f>
        <v/>
      </c>
      <c r="P12" s="102" t="str">
        <f>""</f>
        <v/>
      </c>
      <c r="X12" s="104" t="e">
        <f>X13+#REF!+#REF!+#REF!+#REF!+#REF!+#REF!+#REF!+#REF!+#REF!+#REF!+#REF!+#REF!+#REF!+#REF!+#REF!+#REF!+#REF!+#REF!+#REF!+#REF!</f>
        <v>#REF!</v>
      </c>
      <c r="Y12" s="104" t="e">
        <f>Y13+#REF!+#REF!+#REF!+#REF!+#REF!+#REF!+#REF!+#REF!+#REF!+#REF!+#REF!+#REF!+#REF!+#REF!+#REF!+#REF!+#REF!+#REF!+#REF!+#REF!</f>
        <v>#REF!</v>
      </c>
    </row>
    <row r="13" spans="1:26" ht="19.5" customHeight="1">
      <c r="R13" s="48"/>
      <c r="V13" s="49" t="s">
        <v>3</v>
      </c>
      <c r="W13" s="49" t="s">
        <v>37</v>
      </c>
      <c r="X13" s="50">
        <v>19998</v>
      </c>
      <c r="Y13" s="29" t="e">
        <f>#REF!-X13</f>
        <v>#REF!</v>
      </c>
      <c r="Z13" s="29">
        <f>V13-A13</f>
        <v>232</v>
      </c>
    </row>
    <row r="14" spans="1:26" ht="19.5" customHeight="1">
      <c r="R14" s="48"/>
      <c r="V14" s="49" t="s">
        <v>2</v>
      </c>
      <c r="W14" s="49" t="s">
        <v>38</v>
      </c>
      <c r="X14" s="50">
        <v>19998</v>
      </c>
      <c r="Y14" s="29" t="e">
        <f>#REF!-X14</f>
        <v>#REF!</v>
      </c>
      <c r="Z14" s="29">
        <f>V14-A14</f>
        <v>23203</v>
      </c>
    </row>
    <row r="15" spans="1:26" ht="19.5" customHeight="1">
      <c r="R15" s="48"/>
      <c r="V15" s="49" t="s">
        <v>1</v>
      </c>
      <c r="W15" s="49" t="s">
        <v>39</v>
      </c>
      <c r="X15" s="50">
        <v>19998</v>
      </c>
      <c r="Y15" s="29" t="e">
        <f>#REF!-X15</f>
        <v>#REF!</v>
      </c>
      <c r="Z15" s="29">
        <f>V15-A15</f>
        <v>2320301</v>
      </c>
    </row>
    <row r="16" spans="1:26" ht="19.5" customHeight="1">
      <c r="R16" s="48"/>
    </row>
    <row r="17" spans="18:18" s="29" customFormat="1" ht="19.5" customHeight="1">
      <c r="R17" s="48"/>
    </row>
    <row r="18" spans="18:18" s="29" customFormat="1" ht="19.5" customHeight="1">
      <c r="R18" s="48"/>
    </row>
    <row r="19" spans="18:18" s="29" customFormat="1" ht="19.5" customHeight="1">
      <c r="R19" s="48"/>
    </row>
    <row r="20" spans="18:18" s="29" customFormat="1" ht="19.5" customHeight="1">
      <c r="R20" s="48"/>
    </row>
    <row r="21" spans="18:18" s="29" customFormat="1" ht="19.5" customHeight="1">
      <c r="R21" s="48"/>
    </row>
    <row r="22" spans="18:18" s="29" customFormat="1" ht="19.5" customHeight="1">
      <c r="R22" s="48"/>
    </row>
    <row r="23" spans="18:18" s="29" customFormat="1" ht="19.5" customHeight="1">
      <c r="R23" s="48"/>
    </row>
    <row r="24" spans="18:18" s="29" customFormat="1" ht="19.5" customHeight="1">
      <c r="R24" s="48"/>
    </row>
    <row r="25" spans="18:18" s="29" customFormat="1" ht="19.5" customHeight="1">
      <c r="R25" s="48"/>
    </row>
    <row r="26" spans="18:18" s="29" customFormat="1" ht="19.5" customHeight="1">
      <c r="R26" s="48"/>
    </row>
    <row r="27" spans="18:18" s="29" customFormat="1" ht="19.5" customHeight="1">
      <c r="R27" s="48"/>
    </row>
    <row r="28" spans="18:18" s="29" customFormat="1" ht="19.5" customHeight="1">
      <c r="R28" s="48"/>
    </row>
  </sheetData>
  <mergeCells count="1">
    <mergeCell ref="A2:D2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F8"/>
  <sheetViews>
    <sheetView workbookViewId="0">
      <selection activeCell="D5" sqref="D5"/>
    </sheetView>
  </sheetViews>
  <sheetFormatPr defaultColWidth="7.875" defaultRowHeight="15.75"/>
  <cols>
    <col min="1" max="2" width="37.625" style="139" customWidth="1"/>
    <col min="3" max="3" width="8" style="139" bestFit="1" customWidth="1"/>
    <col min="4" max="4" width="7.875" style="139" bestFit="1" customWidth="1"/>
    <col min="5" max="5" width="8.5" style="139" hidden="1" customWidth="1"/>
    <col min="6" max="6" width="7.875" style="139" hidden="1" customWidth="1"/>
    <col min="7" max="254" width="7.875" style="139"/>
    <col min="255" max="255" width="35.75" style="139" customWidth="1"/>
    <col min="256" max="256" width="0" style="139" hidden="1" customWidth="1"/>
    <col min="257" max="258" width="12" style="139" customWidth="1"/>
    <col min="259" max="259" width="8" style="139" bestFit="1" customWidth="1"/>
    <col min="260" max="260" width="7.875" style="139" bestFit="1" customWidth="1"/>
    <col min="261" max="262" width="0" style="139" hidden="1" customWidth="1"/>
    <col min="263" max="510" width="7.875" style="139"/>
    <col min="511" max="511" width="35.75" style="139" customWidth="1"/>
    <col min="512" max="512" width="0" style="139" hidden="1" customWidth="1"/>
    <col min="513" max="514" width="12" style="139" customWidth="1"/>
    <col min="515" max="515" width="8" style="139" bestFit="1" customWidth="1"/>
    <col min="516" max="516" width="7.875" style="139" bestFit="1" customWidth="1"/>
    <col min="517" max="518" width="0" style="139" hidden="1" customWidth="1"/>
    <col min="519" max="766" width="7.875" style="139"/>
    <col min="767" max="767" width="35.75" style="139" customWidth="1"/>
    <col min="768" max="768" width="0" style="139" hidden="1" customWidth="1"/>
    <col min="769" max="770" width="12" style="139" customWidth="1"/>
    <col min="771" max="771" width="8" style="139" bestFit="1" customWidth="1"/>
    <col min="772" max="772" width="7.875" style="139" bestFit="1" customWidth="1"/>
    <col min="773" max="774" width="0" style="139" hidden="1" customWidth="1"/>
    <col min="775" max="1022" width="7.875" style="139"/>
    <col min="1023" max="1023" width="35.75" style="139" customWidth="1"/>
    <col min="1024" max="1024" width="0" style="139" hidden="1" customWidth="1"/>
    <col min="1025" max="1026" width="12" style="139" customWidth="1"/>
    <col min="1027" max="1027" width="8" style="139" bestFit="1" customWidth="1"/>
    <col min="1028" max="1028" width="7.875" style="139" bestFit="1" customWidth="1"/>
    <col min="1029" max="1030" width="0" style="139" hidden="1" customWidth="1"/>
    <col min="1031" max="1278" width="7.875" style="139"/>
    <col min="1279" max="1279" width="35.75" style="139" customWidth="1"/>
    <col min="1280" max="1280" width="0" style="139" hidden="1" customWidth="1"/>
    <col min="1281" max="1282" width="12" style="139" customWidth="1"/>
    <col min="1283" max="1283" width="8" style="139" bestFit="1" customWidth="1"/>
    <col min="1284" max="1284" width="7.875" style="139" bestFit="1" customWidth="1"/>
    <col min="1285" max="1286" width="0" style="139" hidden="1" customWidth="1"/>
    <col min="1287" max="1534" width="7.875" style="139"/>
    <col min="1535" max="1535" width="35.75" style="139" customWidth="1"/>
    <col min="1536" max="1536" width="0" style="139" hidden="1" customWidth="1"/>
    <col min="1537" max="1538" width="12" style="139" customWidth="1"/>
    <col min="1539" max="1539" width="8" style="139" bestFit="1" customWidth="1"/>
    <col min="1540" max="1540" width="7.875" style="139" bestFit="1" customWidth="1"/>
    <col min="1541" max="1542" width="0" style="139" hidden="1" customWidth="1"/>
    <col min="1543" max="1790" width="7.875" style="139"/>
    <col min="1791" max="1791" width="35.75" style="139" customWidth="1"/>
    <col min="1792" max="1792" width="0" style="139" hidden="1" customWidth="1"/>
    <col min="1793" max="1794" width="12" style="139" customWidth="1"/>
    <col min="1795" max="1795" width="8" style="139" bestFit="1" customWidth="1"/>
    <col min="1796" max="1796" width="7.875" style="139" bestFit="1" customWidth="1"/>
    <col min="1797" max="1798" width="0" style="139" hidden="1" customWidth="1"/>
    <col min="1799" max="2046" width="7.875" style="139"/>
    <col min="2047" max="2047" width="35.75" style="139" customWidth="1"/>
    <col min="2048" max="2048" width="0" style="139" hidden="1" customWidth="1"/>
    <col min="2049" max="2050" width="12" style="139" customWidth="1"/>
    <col min="2051" max="2051" width="8" style="139" bestFit="1" customWidth="1"/>
    <col min="2052" max="2052" width="7.875" style="139" bestFit="1" customWidth="1"/>
    <col min="2053" max="2054" width="0" style="139" hidden="1" customWidth="1"/>
    <col min="2055" max="2302" width="7.875" style="139"/>
    <col min="2303" max="2303" width="35.75" style="139" customWidth="1"/>
    <col min="2304" max="2304" width="0" style="139" hidden="1" customWidth="1"/>
    <col min="2305" max="2306" width="12" style="139" customWidth="1"/>
    <col min="2307" max="2307" width="8" style="139" bestFit="1" customWidth="1"/>
    <col min="2308" max="2308" width="7.875" style="139" bestFit="1" customWidth="1"/>
    <col min="2309" max="2310" width="0" style="139" hidden="1" customWidth="1"/>
    <col min="2311" max="2558" width="7.875" style="139"/>
    <col min="2559" max="2559" width="35.75" style="139" customWidth="1"/>
    <col min="2560" max="2560" width="0" style="139" hidden="1" customWidth="1"/>
    <col min="2561" max="2562" width="12" style="139" customWidth="1"/>
    <col min="2563" max="2563" width="8" style="139" bestFit="1" customWidth="1"/>
    <col min="2564" max="2564" width="7.875" style="139" bestFit="1" customWidth="1"/>
    <col min="2565" max="2566" width="0" style="139" hidden="1" customWidth="1"/>
    <col min="2567" max="2814" width="7.875" style="139"/>
    <col min="2815" max="2815" width="35.75" style="139" customWidth="1"/>
    <col min="2816" max="2816" width="0" style="139" hidden="1" customWidth="1"/>
    <col min="2817" max="2818" width="12" style="139" customWidth="1"/>
    <col min="2819" max="2819" width="8" style="139" bestFit="1" customWidth="1"/>
    <col min="2820" max="2820" width="7.875" style="139" bestFit="1" customWidth="1"/>
    <col min="2821" max="2822" width="0" style="139" hidden="1" customWidth="1"/>
    <col min="2823" max="3070" width="7.875" style="139"/>
    <col min="3071" max="3071" width="35.75" style="139" customWidth="1"/>
    <col min="3072" max="3072" width="0" style="139" hidden="1" customWidth="1"/>
    <col min="3073" max="3074" width="12" style="139" customWidth="1"/>
    <col min="3075" max="3075" width="8" style="139" bestFit="1" customWidth="1"/>
    <col min="3076" max="3076" width="7.875" style="139" bestFit="1" customWidth="1"/>
    <col min="3077" max="3078" width="0" style="139" hidden="1" customWidth="1"/>
    <col min="3079" max="3326" width="7.875" style="139"/>
    <col min="3327" max="3327" width="35.75" style="139" customWidth="1"/>
    <col min="3328" max="3328" width="0" style="139" hidden="1" customWidth="1"/>
    <col min="3329" max="3330" width="12" style="139" customWidth="1"/>
    <col min="3331" max="3331" width="8" style="139" bestFit="1" customWidth="1"/>
    <col min="3332" max="3332" width="7.875" style="139" bestFit="1" customWidth="1"/>
    <col min="3333" max="3334" width="0" style="139" hidden="1" customWidth="1"/>
    <col min="3335" max="3582" width="7.875" style="139"/>
    <col min="3583" max="3583" width="35.75" style="139" customWidth="1"/>
    <col min="3584" max="3584" width="0" style="139" hidden="1" customWidth="1"/>
    <col min="3585" max="3586" width="12" style="139" customWidth="1"/>
    <col min="3587" max="3587" width="8" style="139" bestFit="1" customWidth="1"/>
    <col min="3588" max="3588" width="7.875" style="139" bestFit="1" customWidth="1"/>
    <col min="3589" max="3590" width="0" style="139" hidden="1" customWidth="1"/>
    <col min="3591" max="3838" width="7.875" style="139"/>
    <col min="3839" max="3839" width="35.75" style="139" customWidth="1"/>
    <col min="3840" max="3840" width="0" style="139" hidden="1" customWidth="1"/>
    <col min="3841" max="3842" width="12" style="139" customWidth="1"/>
    <col min="3843" max="3843" width="8" style="139" bestFit="1" customWidth="1"/>
    <col min="3844" max="3844" width="7.875" style="139" bestFit="1" customWidth="1"/>
    <col min="3845" max="3846" width="0" style="139" hidden="1" customWidth="1"/>
    <col min="3847" max="4094" width="7.875" style="139"/>
    <col min="4095" max="4095" width="35.75" style="139" customWidth="1"/>
    <col min="4096" max="4096" width="0" style="139" hidden="1" customWidth="1"/>
    <col min="4097" max="4098" width="12" style="139" customWidth="1"/>
    <col min="4099" max="4099" width="8" style="139" bestFit="1" customWidth="1"/>
    <col min="4100" max="4100" width="7.875" style="139" bestFit="1" customWidth="1"/>
    <col min="4101" max="4102" width="0" style="139" hidden="1" customWidth="1"/>
    <col min="4103" max="4350" width="7.875" style="139"/>
    <col min="4351" max="4351" width="35.75" style="139" customWidth="1"/>
    <col min="4352" max="4352" width="0" style="139" hidden="1" customWidth="1"/>
    <col min="4353" max="4354" width="12" style="139" customWidth="1"/>
    <col min="4355" max="4355" width="8" style="139" bestFit="1" customWidth="1"/>
    <col min="4356" max="4356" width="7.875" style="139" bestFit="1" customWidth="1"/>
    <col min="4357" max="4358" width="0" style="139" hidden="1" customWidth="1"/>
    <col min="4359" max="4606" width="7.875" style="139"/>
    <col min="4607" max="4607" width="35.75" style="139" customWidth="1"/>
    <col min="4608" max="4608" width="0" style="139" hidden="1" customWidth="1"/>
    <col min="4609" max="4610" width="12" style="139" customWidth="1"/>
    <col min="4611" max="4611" width="8" style="139" bestFit="1" customWidth="1"/>
    <col min="4612" max="4612" width="7.875" style="139" bestFit="1" customWidth="1"/>
    <col min="4613" max="4614" width="0" style="139" hidden="1" customWidth="1"/>
    <col min="4615" max="4862" width="7.875" style="139"/>
    <col min="4863" max="4863" width="35.75" style="139" customWidth="1"/>
    <col min="4864" max="4864" width="0" style="139" hidden="1" customWidth="1"/>
    <col min="4865" max="4866" width="12" style="139" customWidth="1"/>
    <col min="4867" max="4867" width="8" style="139" bestFit="1" customWidth="1"/>
    <col min="4868" max="4868" width="7.875" style="139" bestFit="1" customWidth="1"/>
    <col min="4869" max="4870" width="0" style="139" hidden="1" customWidth="1"/>
    <col min="4871" max="5118" width="7.875" style="139"/>
    <col min="5119" max="5119" width="35.75" style="139" customWidth="1"/>
    <col min="5120" max="5120" width="0" style="139" hidden="1" customWidth="1"/>
    <col min="5121" max="5122" width="12" style="139" customWidth="1"/>
    <col min="5123" max="5123" width="8" style="139" bestFit="1" customWidth="1"/>
    <col min="5124" max="5124" width="7.875" style="139" bestFit="1" customWidth="1"/>
    <col min="5125" max="5126" width="0" style="139" hidden="1" customWidth="1"/>
    <col min="5127" max="5374" width="7.875" style="139"/>
    <col min="5375" max="5375" width="35.75" style="139" customWidth="1"/>
    <col min="5376" max="5376" width="0" style="139" hidden="1" customWidth="1"/>
    <col min="5377" max="5378" width="12" style="139" customWidth="1"/>
    <col min="5379" max="5379" width="8" style="139" bestFit="1" customWidth="1"/>
    <col min="5380" max="5380" width="7.875" style="139" bestFit="1" customWidth="1"/>
    <col min="5381" max="5382" width="0" style="139" hidden="1" customWidth="1"/>
    <col min="5383" max="5630" width="7.875" style="139"/>
    <col min="5631" max="5631" width="35.75" style="139" customWidth="1"/>
    <col min="5632" max="5632" width="0" style="139" hidden="1" customWidth="1"/>
    <col min="5633" max="5634" width="12" style="139" customWidth="1"/>
    <col min="5635" max="5635" width="8" style="139" bestFit="1" customWidth="1"/>
    <col min="5636" max="5636" width="7.875" style="139" bestFit="1" customWidth="1"/>
    <col min="5637" max="5638" width="0" style="139" hidden="1" customWidth="1"/>
    <col min="5639" max="5886" width="7.875" style="139"/>
    <col min="5887" max="5887" width="35.75" style="139" customWidth="1"/>
    <col min="5888" max="5888" width="0" style="139" hidden="1" customWidth="1"/>
    <col min="5889" max="5890" width="12" style="139" customWidth="1"/>
    <col min="5891" max="5891" width="8" style="139" bestFit="1" customWidth="1"/>
    <col min="5892" max="5892" width="7.875" style="139" bestFit="1" customWidth="1"/>
    <col min="5893" max="5894" width="0" style="139" hidden="1" customWidth="1"/>
    <col min="5895" max="6142" width="7.875" style="139"/>
    <col min="6143" max="6143" width="35.75" style="139" customWidth="1"/>
    <col min="6144" max="6144" width="0" style="139" hidden="1" customWidth="1"/>
    <col min="6145" max="6146" width="12" style="139" customWidth="1"/>
    <col min="6147" max="6147" width="8" style="139" bestFit="1" customWidth="1"/>
    <col min="6148" max="6148" width="7.875" style="139" bestFit="1" customWidth="1"/>
    <col min="6149" max="6150" width="0" style="139" hidden="1" customWidth="1"/>
    <col min="6151" max="6398" width="7.875" style="139"/>
    <col min="6399" max="6399" width="35.75" style="139" customWidth="1"/>
    <col min="6400" max="6400" width="0" style="139" hidden="1" customWidth="1"/>
    <col min="6401" max="6402" width="12" style="139" customWidth="1"/>
    <col min="6403" max="6403" width="8" style="139" bestFit="1" customWidth="1"/>
    <col min="6404" max="6404" width="7.875" style="139" bestFit="1" customWidth="1"/>
    <col min="6405" max="6406" width="0" style="139" hidden="1" customWidth="1"/>
    <col min="6407" max="6654" width="7.875" style="139"/>
    <col min="6655" max="6655" width="35.75" style="139" customWidth="1"/>
    <col min="6656" max="6656" width="0" style="139" hidden="1" customWidth="1"/>
    <col min="6657" max="6658" width="12" style="139" customWidth="1"/>
    <col min="6659" max="6659" width="8" style="139" bestFit="1" customWidth="1"/>
    <col min="6660" max="6660" width="7.875" style="139" bestFit="1" customWidth="1"/>
    <col min="6661" max="6662" width="0" style="139" hidden="1" customWidth="1"/>
    <col min="6663" max="6910" width="7.875" style="139"/>
    <col min="6911" max="6911" width="35.75" style="139" customWidth="1"/>
    <col min="6912" max="6912" width="0" style="139" hidden="1" customWidth="1"/>
    <col min="6913" max="6914" width="12" style="139" customWidth="1"/>
    <col min="6915" max="6915" width="8" style="139" bestFit="1" customWidth="1"/>
    <col min="6916" max="6916" width="7.875" style="139" bestFit="1" customWidth="1"/>
    <col min="6917" max="6918" width="0" style="139" hidden="1" customWidth="1"/>
    <col min="6919" max="7166" width="7.875" style="139"/>
    <col min="7167" max="7167" width="35.75" style="139" customWidth="1"/>
    <col min="7168" max="7168" width="0" style="139" hidden="1" customWidth="1"/>
    <col min="7169" max="7170" width="12" style="139" customWidth="1"/>
    <col min="7171" max="7171" width="8" style="139" bestFit="1" customWidth="1"/>
    <col min="7172" max="7172" width="7.875" style="139" bestFit="1" customWidth="1"/>
    <col min="7173" max="7174" width="0" style="139" hidden="1" customWidth="1"/>
    <col min="7175" max="7422" width="7.875" style="139"/>
    <col min="7423" max="7423" width="35.75" style="139" customWidth="1"/>
    <col min="7424" max="7424" width="0" style="139" hidden="1" customWidth="1"/>
    <col min="7425" max="7426" width="12" style="139" customWidth="1"/>
    <col min="7427" max="7427" width="8" style="139" bestFit="1" customWidth="1"/>
    <col min="7428" max="7428" width="7.875" style="139" bestFit="1" customWidth="1"/>
    <col min="7429" max="7430" width="0" style="139" hidden="1" customWidth="1"/>
    <col min="7431" max="7678" width="7.875" style="139"/>
    <col min="7679" max="7679" width="35.75" style="139" customWidth="1"/>
    <col min="7680" max="7680" width="0" style="139" hidden="1" customWidth="1"/>
    <col min="7681" max="7682" width="12" style="139" customWidth="1"/>
    <col min="7683" max="7683" width="8" style="139" bestFit="1" customWidth="1"/>
    <col min="7684" max="7684" width="7.875" style="139" bestFit="1" customWidth="1"/>
    <col min="7685" max="7686" width="0" style="139" hidden="1" customWidth="1"/>
    <col min="7687" max="7934" width="7.875" style="139"/>
    <col min="7935" max="7935" width="35.75" style="139" customWidth="1"/>
    <col min="7936" max="7936" width="0" style="139" hidden="1" customWidth="1"/>
    <col min="7937" max="7938" width="12" style="139" customWidth="1"/>
    <col min="7939" max="7939" width="8" style="139" bestFit="1" customWidth="1"/>
    <col min="7940" max="7940" width="7.875" style="139" bestFit="1" customWidth="1"/>
    <col min="7941" max="7942" width="0" style="139" hidden="1" customWidth="1"/>
    <col min="7943" max="8190" width="7.875" style="139"/>
    <col min="8191" max="8191" width="35.75" style="139" customWidth="1"/>
    <col min="8192" max="8192" width="0" style="139" hidden="1" customWidth="1"/>
    <col min="8193" max="8194" width="12" style="139" customWidth="1"/>
    <col min="8195" max="8195" width="8" style="139" bestFit="1" customWidth="1"/>
    <col min="8196" max="8196" width="7.875" style="139" bestFit="1" customWidth="1"/>
    <col min="8197" max="8198" width="0" style="139" hidden="1" customWidth="1"/>
    <col min="8199" max="8446" width="7.875" style="139"/>
    <col min="8447" max="8447" width="35.75" style="139" customWidth="1"/>
    <col min="8448" max="8448" width="0" style="139" hidden="1" customWidth="1"/>
    <col min="8449" max="8450" width="12" style="139" customWidth="1"/>
    <col min="8451" max="8451" width="8" style="139" bestFit="1" customWidth="1"/>
    <col min="8452" max="8452" width="7.875" style="139" bestFit="1" customWidth="1"/>
    <col min="8453" max="8454" width="0" style="139" hidden="1" customWidth="1"/>
    <col min="8455" max="8702" width="7.875" style="139"/>
    <col min="8703" max="8703" width="35.75" style="139" customWidth="1"/>
    <col min="8704" max="8704" width="0" style="139" hidden="1" customWidth="1"/>
    <col min="8705" max="8706" width="12" style="139" customWidth="1"/>
    <col min="8707" max="8707" width="8" style="139" bestFit="1" customWidth="1"/>
    <col min="8708" max="8708" width="7.875" style="139" bestFit="1" customWidth="1"/>
    <col min="8709" max="8710" width="0" style="139" hidden="1" customWidth="1"/>
    <col min="8711" max="8958" width="7.875" style="139"/>
    <col min="8959" max="8959" width="35.75" style="139" customWidth="1"/>
    <col min="8960" max="8960" width="0" style="139" hidden="1" customWidth="1"/>
    <col min="8961" max="8962" width="12" style="139" customWidth="1"/>
    <col min="8963" max="8963" width="8" style="139" bestFit="1" customWidth="1"/>
    <col min="8964" max="8964" width="7.875" style="139" bestFit="1" customWidth="1"/>
    <col min="8965" max="8966" width="0" style="139" hidden="1" customWidth="1"/>
    <col min="8967" max="9214" width="7.875" style="139"/>
    <col min="9215" max="9215" width="35.75" style="139" customWidth="1"/>
    <col min="9216" max="9216" width="0" style="139" hidden="1" customWidth="1"/>
    <col min="9217" max="9218" width="12" style="139" customWidth="1"/>
    <col min="9219" max="9219" width="8" style="139" bestFit="1" customWidth="1"/>
    <col min="9220" max="9220" width="7.875" style="139" bestFit="1" customWidth="1"/>
    <col min="9221" max="9222" width="0" style="139" hidden="1" customWidth="1"/>
    <col min="9223" max="9470" width="7.875" style="139"/>
    <col min="9471" max="9471" width="35.75" style="139" customWidth="1"/>
    <col min="9472" max="9472" width="0" style="139" hidden="1" customWidth="1"/>
    <col min="9473" max="9474" width="12" style="139" customWidth="1"/>
    <col min="9475" max="9475" width="8" style="139" bestFit="1" customWidth="1"/>
    <col min="9476" max="9476" width="7.875" style="139" bestFit="1" customWidth="1"/>
    <col min="9477" max="9478" width="0" style="139" hidden="1" customWidth="1"/>
    <col min="9479" max="9726" width="7.875" style="139"/>
    <col min="9727" max="9727" width="35.75" style="139" customWidth="1"/>
    <col min="9728" max="9728" width="0" style="139" hidden="1" customWidth="1"/>
    <col min="9729" max="9730" width="12" style="139" customWidth="1"/>
    <col min="9731" max="9731" width="8" style="139" bestFit="1" customWidth="1"/>
    <col min="9732" max="9732" width="7.875" style="139" bestFit="1" customWidth="1"/>
    <col min="9733" max="9734" width="0" style="139" hidden="1" customWidth="1"/>
    <col min="9735" max="9982" width="7.875" style="139"/>
    <col min="9983" max="9983" width="35.75" style="139" customWidth="1"/>
    <col min="9984" max="9984" width="0" style="139" hidden="1" customWidth="1"/>
    <col min="9985" max="9986" width="12" style="139" customWidth="1"/>
    <col min="9987" max="9987" width="8" style="139" bestFit="1" customWidth="1"/>
    <col min="9988" max="9988" width="7.875" style="139" bestFit="1" customWidth="1"/>
    <col min="9989" max="9990" width="0" style="139" hidden="1" customWidth="1"/>
    <col min="9991" max="10238" width="7.875" style="139"/>
    <col min="10239" max="10239" width="35.75" style="139" customWidth="1"/>
    <col min="10240" max="10240" width="0" style="139" hidden="1" customWidth="1"/>
    <col min="10241" max="10242" width="12" style="139" customWidth="1"/>
    <col min="10243" max="10243" width="8" style="139" bestFit="1" customWidth="1"/>
    <col min="10244" max="10244" width="7.875" style="139" bestFit="1" customWidth="1"/>
    <col min="10245" max="10246" width="0" style="139" hidden="1" customWidth="1"/>
    <col min="10247" max="10494" width="7.875" style="139"/>
    <col min="10495" max="10495" width="35.75" style="139" customWidth="1"/>
    <col min="10496" max="10496" width="0" style="139" hidden="1" customWidth="1"/>
    <col min="10497" max="10498" width="12" style="139" customWidth="1"/>
    <col min="10499" max="10499" width="8" style="139" bestFit="1" customWidth="1"/>
    <col min="10500" max="10500" width="7.875" style="139" bestFit="1" customWidth="1"/>
    <col min="10501" max="10502" width="0" style="139" hidden="1" customWidth="1"/>
    <col min="10503" max="10750" width="7.875" style="139"/>
    <col min="10751" max="10751" width="35.75" style="139" customWidth="1"/>
    <col min="10752" max="10752" width="0" style="139" hidden="1" customWidth="1"/>
    <col min="10753" max="10754" width="12" style="139" customWidth="1"/>
    <col min="10755" max="10755" width="8" style="139" bestFit="1" customWidth="1"/>
    <col min="10756" max="10756" width="7.875" style="139" bestFit="1" customWidth="1"/>
    <col min="10757" max="10758" width="0" style="139" hidden="1" customWidth="1"/>
    <col min="10759" max="11006" width="7.875" style="139"/>
    <col min="11007" max="11007" width="35.75" style="139" customWidth="1"/>
    <col min="11008" max="11008" width="0" style="139" hidden="1" customWidth="1"/>
    <col min="11009" max="11010" width="12" style="139" customWidth="1"/>
    <col min="11011" max="11011" width="8" style="139" bestFit="1" customWidth="1"/>
    <col min="11012" max="11012" width="7.875" style="139" bestFit="1" customWidth="1"/>
    <col min="11013" max="11014" width="0" style="139" hidden="1" customWidth="1"/>
    <col min="11015" max="11262" width="7.875" style="139"/>
    <col min="11263" max="11263" width="35.75" style="139" customWidth="1"/>
    <col min="11264" max="11264" width="0" style="139" hidden="1" customWidth="1"/>
    <col min="11265" max="11266" width="12" style="139" customWidth="1"/>
    <col min="11267" max="11267" width="8" style="139" bestFit="1" customWidth="1"/>
    <col min="11268" max="11268" width="7.875" style="139" bestFit="1" customWidth="1"/>
    <col min="11269" max="11270" width="0" style="139" hidden="1" customWidth="1"/>
    <col min="11271" max="11518" width="7.875" style="139"/>
    <col min="11519" max="11519" width="35.75" style="139" customWidth="1"/>
    <col min="11520" max="11520" width="0" style="139" hidden="1" customWidth="1"/>
    <col min="11521" max="11522" width="12" style="139" customWidth="1"/>
    <col min="11523" max="11523" width="8" style="139" bestFit="1" customWidth="1"/>
    <col min="11524" max="11524" width="7.875" style="139" bestFit="1" customWidth="1"/>
    <col min="11525" max="11526" width="0" style="139" hidden="1" customWidth="1"/>
    <col min="11527" max="11774" width="7.875" style="139"/>
    <col min="11775" max="11775" width="35.75" style="139" customWidth="1"/>
    <col min="11776" max="11776" width="0" style="139" hidden="1" customWidth="1"/>
    <col min="11777" max="11778" width="12" style="139" customWidth="1"/>
    <col min="11779" max="11779" width="8" style="139" bestFit="1" customWidth="1"/>
    <col min="11780" max="11780" width="7.875" style="139" bestFit="1" customWidth="1"/>
    <col min="11781" max="11782" width="0" style="139" hidden="1" customWidth="1"/>
    <col min="11783" max="12030" width="7.875" style="139"/>
    <col min="12031" max="12031" width="35.75" style="139" customWidth="1"/>
    <col min="12032" max="12032" width="0" style="139" hidden="1" customWidth="1"/>
    <col min="12033" max="12034" width="12" style="139" customWidth="1"/>
    <col min="12035" max="12035" width="8" style="139" bestFit="1" customWidth="1"/>
    <col min="12036" max="12036" width="7.875" style="139" bestFit="1" customWidth="1"/>
    <col min="12037" max="12038" width="0" style="139" hidden="1" customWidth="1"/>
    <col min="12039" max="12286" width="7.875" style="139"/>
    <col min="12287" max="12287" width="35.75" style="139" customWidth="1"/>
    <col min="12288" max="12288" width="0" style="139" hidden="1" customWidth="1"/>
    <col min="12289" max="12290" width="12" style="139" customWidth="1"/>
    <col min="12291" max="12291" width="8" style="139" bestFit="1" customWidth="1"/>
    <col min="12292" max="12292" width="7.875" style="139" bestFit="1" customWidth="1"/>
    <col min="12293" max="12294" width="0" style="139" hidden="1" customWidth="1"/>
    <col min="12295" max="12542" width="7.875" style="139"/>
    <col min="12543" max="12543" width="35.75" style="139" customWidth="1"/>
    <col min="12544" max="12544" width="0" style="139" hidden="1" customWidth="1"/>
    <col min="12545" max="12546" width="12" style="139" customWidth="1"/>
    <col min="12547" max="12547" width="8" style="139" bestFit="1" customWidth="1"/>
    <col min="12548" max="12548" width="7.875" style="139" bestFit="1" customWidth="1"/>
    <col min="12549" max="12550" width="0" style="139" hidden="1" customWidth="1"/>
    <col min="12551" max="12798" width="7.875" style="139"/>
    <col min="12799" max="12799" width="35.75" style="139" customWidth="1"/>
    <col min="12800" max="12800" width="0" style="139" hidden="1" customWidth="1"/>
    <col min="12801" max="12802" width="12" style="139" customWidth="1"/>
    <col min="12803" max="12803" width="8" style="139" bestFit="1" customWidth="1"/>
    <col min="12804" max="12804" width="7.875" style="139" bestFit="1" customWidth="1"/>
    <col min="12805" max="12806" width="0" style="139" hidden="1" customWidth="1"/>
    <col min="12807" max="13054" width="7.875" style="139"/>
    <col min="13055" max="13055" width="35.75" style="139" customWidth="1"/>
    <col min="13056" max="13056" width="0" style="139" hidden="1" customWidth="1"/>
    <col min="13057" max="13058" width="12" style="139" customWidth="1"/>
    <col min="13059" max="13059" width="8" style="139" bestFit="1" customWidth="1"/>
    <col min="13060" max="13060" width="7.875" style="139" bestFit="1" customWidth="1"/>
    <col min="13061" max="13062" width="0" style="139" hidden="1" customWidth="1"/>
    <col min="13063" max="13310" width="7.875" style="139"/>
    <col min="13311" max="13311" width="35.75" style="139" customWidth="1"/>
    <col min="13312" max="13312" width="0" style="139" hidden="1" customWidth="1"/>
    <col min="13313" max="13314" width="12" style="139" customWidth="1"/>
    <col min="13315" max="13315" width="8" style="139" bestFit="1" customWidth="1"/>
    <col min="13316" max="13316" width="7.875" style="139" bestFit="1" customWidth="1"/>
    <col min="13317" max="13318" width="0" style="139" hidden="1" customWidth="1"/>
    <col min="13319" max="13566" width="7.875" style="139"/>
    <col min="13567" max="13567" width="35.75" style="139" customWidth="1"/>
    <col min="13568" max="13568" width="0" style="139" hidden="1" customWidth="1"/>
    <col min="13569" max="13570" width="12" style="139" customWidth="1"/>
    <col min="13571" max="13571" width="8" style="139" bestFit="1" customWidth="1"/>
    <col min="13572" max="13572" width="7.875" style="139" bestFit="1" customWidth="1"/>
    <col min="13573" max="13574" width="0" style="139" hidden="1" customWidth="1"/>
    <col min="13575" max="13822" width="7.875" style="139"/>
    <col min="13823" max="13823" width="35.75" style="139" customWidth="1"/>
    <col min="13824" max="13824" width="0" style="139" hidden="1" customWidth="1"/>
    <col min="13825" max="13826" width="12" style="139" customWidth="1"/>
    <col min="13827" max="13827" width="8" style="139" bestFit="1" customWidth="1"/>
    <col min="13828" max="13828" width="7.875" style="139" bestFit="1" customWidth="1"/>
    <col min="13829" max="13830" width="0" style="139" hidden="1" customWidth="1"/>
    <col min="13831" max="14078" width="7.875" style="139"/>
    <col min="14079" max="14079" width="35.75" style="139" customWidth="1"/>
    <col min="14080" max="14080" width="0" style="139" hidden="1" customWidth="1"/>
    <col min="14081" max="14082" width="12" style="139" customWidth="1"/>
    <col min="14083" max="14083" width="8" style="139" bestFit="1" customWidth="1"/>
    <col min="14084" max="14084" width="7.875" style="139" bestFit="1" customWidth="1"/>
    <col min="14085" max="14086" width="0" style="139" hidden="1" customWidth="1"/>
    <col min="14087" max="14334" width="7.875" style="139"/>
    <col min="14335" max="14335" width="35.75" style="139" customWidth="1"/>
    <col min="14336" max="14336" width="0" style="139" hidden="1" customWidth="1"/>
    <col min="14337" max="14338" width="12" style="139" customWidth="1"/>
    <col min="14339" max="14339" width="8" style="139" bestFit="1" customWidth="1"/>
    <col min="14340" max="14340" width="7.875" style="139" bestFit="1" customWidth="1"/>
    <col min="14341" max="14342" width="0" style="139" hidden="1" customWidth="1"/>
    <col min="14343" max="14590" width="7.875" style="139"/>
    <col min="14591" max="14591" width="35.75" style="139" customWidth="1"/>
    <col min="14592" max="14592" width="0" style="139" hidden="1" customWidth="1"/>
    <col min="14593" max="14594" width="12" style="139" customWidth="1"/>
    <col min="14595" max="14595" width="8" style="139" bestFit="1" customWidth="1"/>
    <col min="14596" max="14596" width="7.875" style="139" bestFit="1" customWidth="1"/>
    <col min="14597" max="14598" width="0" style="139" hidden="1" customWidth="1"/>
    <col min="14599" max="14846" width="7.875" style="139"/>
    <col min="14847" max="14847" width="35.75" style="139" customWidth="1"/>
    <col min="14848" max="14848" width="0" style="139" hidden="1" customWidth="1"/>
    <col min="14849" max="14850" width="12" style="139" customWidth="1"/>
    <col min="14851" max="14851" width="8" style="139" bestFit="1" customWidth="1"/>
    <col min="14852" max="14852" width="7.875" style="139" bestFit="1" customWidth="1"/>
    <col min="14853" max="14854" width="0" style="139" hidden="1" customWidth="1"/>
    <col min="14855" max="15102" width="7.875" style="139"/>
    <col min="15103" max="15103" width="35.75" style="139" customWidth="1"/>
    <col min="15104" max="15104" width="0" style="139" hidden="1" customWidth="1"/>
    <col min="15105" max="15106" width="12" style="139" customWidth="1"/>
    <col min="15107" max="15107" width="8" style="139" bestFit="1" customWidth="1"/>
    <col min="15108" max="15108" width="7.875" style="139" bestFit="1" customWidth="1"/>
    <col min="15109" max="15110" width="0" style="139" hidden="1" customWidth="1"/>
    <col min="15111" max="15358" width="7.875" style="139"/>
    <col min="15359" max="15359" width="35.75" style="139" customWidth="1"/>
    <col min="15360" max="15360" width="0" style="139" hidden="1" customWidth="1"/>
    <col min="15361" max="15362" width="12" style="139" customWidth="1"/>
    <col min="15363" max="15363" width="8" style="139" bestFit="1" customWidth="1"/>
    <col min="15364" max="15364" width="7.875" style="139" bestFit="1" customWidth="1"/>
    <col min="15365" max="15366" width="0" style="139" hidden="1" customWidth="1"/>
    <col min="15367" max="15614" width="7.875" style="139"/>
    <col min="15615" max="15615" width="35.75" style="139" customWidth="1"/>
    <col min="15616" max="15616" width="0" style="139" hidden="1" customWidth="1"/>
    <col min="15617" max="15618" width="12" style="139" customWidth="1"/>
    <col min="15619" max="15619" width="8" style="139" bestFit="1" customWidth="1"/>
    <col min="15620" max="15620" width="7.875" style="139" bestFit="1" customWidth="1"/>
    <col min="15621" max="15622" width="0" style="139" hidden="1" customWidth="1"/>
    <col min="15623" max="15870" width="7.875" style="139"/>
    <col min="15871" max="15871" width="35.75" style="139" customWidth="1"/>
    <col min="15872" max="15872" width="0" style="139" hidden="1" customWidth="1"/>
    <col min="15873" max="15874" width="12" style="139" customWidth="1"/>
    <col min="15875" max="15875" width="8" style="139" bestFit="1" customWidth="1"/>
    <col min="15876" max="15876" width="7.875" style="139" bestFit="1" customWidth="1"/>
    <col min="15877" max="15878" width="0" style="139" hidden="1" customWidth="1"/>
    <col min="15879" max="16126" width="7.875" style="139"/>
    <col min="16127" max="16127" width="35.75" style="139" customWidth="1"/>
    <col min="16128" max="16128" width="0" style="139" hidden="1" customWidth="1"/>
    <col min="16129" max="16130" width="12" style="139" customWidth="1"/>
    <col min="16131" max="16131" width="8" style="139" bestFit="1" customWidth="1"/>
    <col min="16132" max="16132" width="7.875" style="139" bestFit="1" customWidth="1"/>
    <col min="16133" max="16134" width="0" style="139" hidden="1" customWidth="1"/>
    <col min="16135" max="16384" width="7.875" style="139"/>
  </cols>
  <sheetData>
    <row r="1" spans="1:5" ht="27" customHeight="1">
      <c r="A1" s="163" t="s">
        <v>161</v>
      </c>
      <c r="B1" s="138"/>
    </row>
    <row r="2" spans="1:5" ht="39.950000000000003" customHeight="1">
      <c r="A2" s="140" t="s">
        <v>343</v>
      </c>
      <c r="B2" s="141"/>
    </row>
    <row r="3" spans="1:5" s="143" customFormat="1" ht="18.75" customHeight="1">
      <c r="A3" s="142"/>
      <c r="B3" s="94" t="s">
        <v>74</v>
      </c>
    </row>
    <row r="4" spans="1:5" s="146" customFormat="1" ht="53.25" customHeight="1">
      <c r="A4" s="144" t="s">
        <v>122</v>
      </c>
      <c r="B4" s="134" t="s">
        <v>153</v>
      </c>
      <c r="C4" s="145"/>
    </row>
    <row r="5" spans="1:5" s="149" customFormat="1" ht="53.25" customHeight="1">
      <c r="A5" s="147"/>
      <c r="B5" s="147"/>
      <c r="C5" s="148"/>
    </row>
    <row r="6" spans="1:5" s="143" customFormat="1" ht="53.25" customHeight="1">
      <c r="A6" s="147"/>
      <c r="B6" s="147"/>
      <c r="C6" s="150"/>
      <c r="E6" s="143">
        <v>988753</v>
      </c>
    </row>
    <row r="7" spans="1:5" s="143" customFormat="1" ht="53.25" customHeight="1">
      <c r="A7" s="147"/>
      <c r="B7" s="147"/>
      <c r="C7" s="150"/>
      <c r="E7" s="143">
        <v>822672</v>
      </c>
    </row>
    <row r="8" spans="1:5" s="154" customFormat="1" ht="53.25" customHeight="1">
      <c r="A8" s="151" t="s">
        <v>49</v>
      </c>
      <c r="B8" s="152"/>
      <c r="C8" s="153"/>
    </row>
  </sheetData>
  <phoneticPr fontId="2" type="noConversion"/>
  <printOptions horizontalCentered="1"/>
  <pageMargins left="0.78740157480314965" right="0.74803149606299213" top="1.1811023622047245" bottom="0.98425196850393704" header="0.51181102362204722" footer="0.51181102362204722"/>
  <pageSetup paperSize="9" firstPageNumber="429496319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B9"/>
  <sheetViews>
    <sheetView workbookViewId="0">
      <selection activeCell="F7" sqref="F7"/>
    </sheetView>
  </sheetViews>
  <sheetFormatPr defaultRowHeight="15.75"/>
  <cols>
    <col min="1" max="1" width="41.625" style="67" customWidth="1"/>
    <col min="2" max="2" width="41.625" style="69" customWidth="1"/>
    <col min="3" max="16384" width="9" style="67"/>
  </cols>
  <sheetData>
    <row r="1" spans="1:2" ht="26.25" customHeight="1">
      <c r="A1" s="70" t="s">
        <v>162</v>
      </c>
    </row>
    <row r="2" spans="1:2" ht="24.75" customHeight="1">
      <c r="A2" s="205" t="s">
        <v>344</v>
      </c>
      <c r="B2" s="205"/>
    </row>
    <row r="3" spans="1:2" s="70" customFormat="1" ht="24" customHeight="1">
      <c r="B3" s="68" t="s">
        <v>48</v>
      </c>
    </row>
    <row r="4" spans="1:2" s="77" customFormat="1" ht="53.25" customHeight="1">
      <c r="A4" s="71" t="s">
        <v>146</v>
      </c>
      <c r="B4" s="87" t="s">
        <v>52</v>
      </c>
    </row>
    <row r="5" spans="1:2" s="86" customFormat="1" ht="53.25" customHeight="1">
      <c r="A5" s="161" t="s">
        <v>147</v>
      </c>
      <c r="B5" s="191"/>
    </row>
    <row r="6" spans="1:2" s="86" customFormat="1" ht="53.25" customHeight="1">
      <c r="A6" s="161" t="s">
        <v>149</v>
      </c>
      <c r="B6" s="191"/>
    </row>
    <row r="7" spans="1:2" s="86" customFormat="1" ht="53.25" customHeight="1">
      <c r="A7" s="161" t="s">
        <v>126</v>
      </c>
      <c r="B7" s="191"/>
    </row>
    <row r="8" spans="1:2" s="70" customFormat="1" ht="53.25" customHeight="1">
      <c r="A8" s="160" t="s">
        <v>504</v>
      </c>
      <c r="B8" s="192">
        <v>3078.3</v>
      </c>
    </row>
    <row r="9" spans="1:2" s="77" customFormat="1" ht="53.25" customHeight="1">
      <c r="A9" s="136" t="s">
        <v>49</v>
      </c>
      <c r="B9" s="193">
        <v>3078.3</v>
      </c>
    </row>
  </sheetData>
  <mergeCells count="1">
    <mergeCell ref="A2:B2"/>
  </mergeCells>
  <phoneticPr fontId="2" type="noConversion"/>
  <printOptions horizontalCentered="1"/>
  <pageMargins left="0.9055118110236221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X26"/>
  <sheetViews>
    <sheetView workbookViewId="0">
      <selection activeCell="AD6" sqref="AD6"/>
    </sheetView>
  </sheetViews>
  <sheetFormatPr defaultColWidth="7" defaultRowHeight="15"/>
  <cols>
    <col min="1" max="1" width="35.125" style="4" customWidth="1"/>
    <col min="2" max="2" width="29.625" style="2" customWidth="1"/>
    <col min="3" max="3" width="10.375" style="3" hidden="1" customWidth="1"/>
    <col min="4" max="4" width="9.625" style="29" hidden="1" customWidth="1"/>
    <col min="5" max="5" width="8.125" style="29" hidden="1" customWidth="1"/>
    <col min="6" max="6" width="9.625" style="30" hidden="1" customWidth="1"/>
    <col min="7" max="7" width="17.5" style="30" hidden="1" customWidth="1"/>
    <col min="8" max="8" width="12.5" style="31" hidden="1" customWidth="1"/>
    <col min="9" max="9" width="7" style="32" hidden="1" customWidth="1"/>
    <col min="10" max="11" width="7" style="29" hidden="1" customWidth="1"/>
    <col min="12" max="12" width="13.875" style="29" hidden="1" customWidth="1"/>
    <col min="13" max="13" width="7.875" style="29" hidden="1" customWidth="1"/>
    <col min="14" max="14" width="9.5" style="29" hidden="1" customWidth="1"/>
    <col min="15" max="15" width="6.875" style="29" hidden="1" customWidth="1"/>
    <col min="16" max="16" width="9" style="29" hidden="1" customWidth="1"/>
    <col min="17" max="17" width="5.875" style="29" hidden="1" customWidth="1"/>
    <col min="18" max="18" width="5.25" style="29" hidden="1" customWidth="1"/>
    <col min="19" max="19" width="6.5" style="29" hidden="1" customWidth="1"/>
    <col min="20" max="21" width="7" style="29" hidden="1" customWidth="1"/>
    <col min="22" max="22" width="10.625" style="29" hidden="1" customWidth="1"/>
    <col min="23" max="23" width="10.5" style="29" hidden="1" customWidth="1"/>
    <col min="24" max="24" width="7" style="29" hidden="1" customWidth="1"/>
    <col min="25" max="16384" width="7" style="29"/>
  </cols>
  <sheetData>
    <row r="1" spans="1:24" ht="29.25" customHeight="1">
      <c r="A1" s="28" t="s">
        <v>148</v>
      </c>
    </row>
    <row r="2" spans="1:24" ht="28.5" customHeight="1">
      <c r="A2" s="195" t="s">
        <v>345</v>
      </c>
      <c r="B2" s="196"/>
      <c r="F2" s="29"/>
      <c r="G2" s="29"/>
      <c r="H2" s="29"/>
    </row>
    <row r="3" spans="1:24" s="3" customFormat="1" ht="21.75" customHeight="1">
      <c r="A3" s="4"/>
      <c r="B3" s="130" t="s">
        <v>24</v>
      </c>
      <c r="D3" s="3">
        <v>12.11</v>
      </c>
      <c r="F3" s="3">
        <v>12.22</v>
      </c>
      <c r="I3" s="2"/>
      <c r="L3" s="3">
        <v>1.2</v>
      </c>
    </row>
    <row r="4" spans="1:24" s="3" customFormat="1" ht="39" customHeight="1">
      <c r="A4" s="21" t="s">
        <v>134</v>
      </c>
      <c r="B4" s="36" t="s">
        <v>41</v>
      </c>
      <c r="F4" s="37" t="s">
        <v>27</v>
      </c>
      <c r="G4" s="37" t="s">
        <v>28</v>
      </c>
      <c r="H4" s="37" t="s">
        <v>29</v>
      </c>
      <c r="I4" s="2"/>
      <c r="L4" s="37" t="s">
        <v>27</v>
      </c>
      <c r="M4" s="38" t="s">
        <v>28</v>
      </c>
      <c r="N4" s="37" t="s">
        <v>29</v>
      </c>
    </row>
    <row r="5" spans="1:24" s="4" customFormat="1" ht="39" customHeight="1">
      <c r="A5" s="155" t="s">
        <v>135</v>
      </c>
      <c r="B5" s="51"/>
      <c r="C5" s="4">
        <v>105429</v>
      </c>
      <c r="D5" s="4">
        <v>595734.14</v>
      </c>
      <c r="E5" s="4">
        <f>104401+13602</f>
        <v>118003</v>
      </c>
      <c r="F5" s="57" t="s">
        <v>8</v>
      </c>
      <c r="G5" s="57" t="s">
        <v>31</v>
      </c>
      <c r="H5" s="57">
        <v>596221.15</v>
      </c>
      <c r="I5" s="4" t="e">
        <f>F5-A5</f>
        <v>#VALUE!</v>
      </c>
      <c r="J5" s="4">
        <f t="shared" ref="J5:J9" si="0">H5-B5</f>
        <v>596221.15</v>
      </c>
      <c r="K5" s="4">
        <v>75943</v>
      </c>
      <c r="L5" s="57" t="s">
        <v>8</v>
      </c>
      <c r="M5" s="57" t="s">
        <v>31</v>
      </c>
      <c r="N5" s="57">
        <v>643048.94999999995</v>
      </c>
      <c r="O5" s="4" t="e">
        <f>L5-A5</f>
        <v>#VALUE!</v>
      </c>
      <c r="P5" s="4">
        <f t="shared" ref="P5:P9" si="1">N5-B5</f>
        <v>643048.94999999995</v>
      </c>
      <c r="R5" s="4">
        <v>717759</v>
      </c>
      <c r="T5" s="58" t="s">
        <v>8</v>
      </c>
      <c r="U5" s="58" t="s">
        <v>31</v>
      </c>
      <c r="V5" s="58">
        <v>659380.53</v>
      </c>
      <c r="W5" s="4">
        <f t="shared" ref="W5:W9" si="2">B5-V5</f>
        <v>-659380.53</v>
      </c>
      <c r="X5" s="4" t="e">
        <f>T5-A5</f>
        <v>#VALUE!</v>
      </c>
    </row>
    <row r="6" spans="1:24" s="3" customFormat="1" ht="39" customHeight="1">
      <c r="A6" s="20" t="s">
        <v>4</v>
      </c>
      <c r="B6" s="5"/>
      <c r="C6" s="47"/>
      <c r="D6" s="47">
        <v>135.6</v>
      </c>
      <c r="F6" s="42" t="s">
        <v>5</v>
      </c>
      <c r="G6" s="42" t="s">
        <v>35</v>
      </c>
      <c r="H6" s="43">
        <v>135.6</v>
      </c>
      <c r="I6" s="2" t="e">
        <f>F6-A6</f>
        <v>#VALUE!</v>
      </c>
      <c r="J6" s="40">
        <f t="shared" si="0"/>
        <v>135.6</v>
      </c>
      <c r="K6" s="40"/>
      <c r="L6" s="42" t="s">
        <v>5</v>
      </c>
      <c r="M6" s="42" t="s">
        <v>35</v>
      </c>
      <c r="N6" s="43">
        <v>135.6</v>
      </c>
      <c r="O6" s="2" t="e">
        <f>L6-A6</f>
        <v>#VALUE!</v>
      </c>
      <c r="P6" s="40">
        <f t="shared" si="1"/>
        <v>135.6</v>
      </c>
      <c r="T6" s="44" t="s">
        <v>5</v>
      </c>
      <c r="U6" s="44" t="s">
        <v>35</v>
      </c>
      <c r="V6" s="45">
        <v>135.6</v>
      </c>
      <c r="W6" s="3">
        <f t="shared" si="2"/>
        <v>-135.6</v>
      </c>
      <c r="X6" s="3" t="e">
        <f>T6-A6</f>
        <v>#VALUE!</v>
      </c>
    </row>
    <row r="7" spans="1:24" s="3" customFormat="1" ht="39" customHeight="1">
      <c r="A7" s="178" t="s">
        <v>413</v>
      </c>
      <c r="B7" s="183">
        <v>3078.3</v>
      </c>
      <c r="C7" s="47"/>
      <c r="D7" s="47"/>
      <c r="F7" s="42"/>
      <c r="G7" s="42"/>
      <c r="H7" s="43"/>
      <c r="I7" s="2"/>
      <c r="J7" s="40"/>
      <c r="K7" s="40"/>
      <c r="L7" s="42"/>
      <c r="M7" s="42"/>
      <c r="N7" s="43"/>
      <c r="O7" s="2"/>
      <c r="P7" s="40"/>
      <c r="T7" s="44"/>
      <c r="U7" s="44"/>
      <c r="V7" s="45"/>
    </row>
    <row r="8" spans="1:24" s="3" customFormat="1" ht="39" customHeight="1">
      <c r="A8" s="155" t="s">
        <v>141</v>
      </c>
      <c r="B8" s="5"/>
      <c r="C8" s="40">
        <v>105429</v>
      </c>
      <c r="D8" s="41">
        <v>595734.14</v>
      </c>
      <c r="E8" s="3">
        <f>104401+13602</f>
        <v>118003</v>
      </c>
      <c r="F8" s="42" t="s">
        <v>8</v>
      </c>
      <c r="G8" s="42" t="s">
        <v>31</v>
      </c>
      <c r="H8" s="43">
        <v>596221.15</v>
      </c>
      <c r="I8" s="2" t="e">
        <f>F8-A8</f>
        <v>#VALUE!</v>
      </c>
      <c r="J8" s="40">
        <f t="shared" si="0"/>
        <v>596221.15</v>
      </c>
      <c r="K8" s="40">
        <v>75943</v>
      </c>
      <c r="L8" s="42" t="s">
        <v>8</v>
      </c>
      <c r="M8" s="42" t="s">
        <v>31</v>
      </c>
      <c r="N8" s="43">
        <v>643048.94999999995</v>
      </c>
      <c r="O8" s="2" t="e">
        <f>L8-A8</f>
        <v>#VALUE!</v>
      </c>
      <c r="P8" s="40">
        <f t="shared" si="1"/>
        <v>643048.94999999995</v>
      </c>
      <c r="R8" s="3">
        <v>717759</v>
      </c>
      <c r="T8" s="44" t="s">
        <v>8</v>
      </c>
      <c r="U8" s="44" t="s">
        <v>31</v>
      </c>
      <c r="V8" s="45">
        <v>659380.53</v>
      </c>
      <c r="W8" s="3">
        <f t="shared" si="2"/>
        <v>-659380.53</v>
      </c>
      <c r="X8" s="3" t="e">
        <f>T8-A8</f>
        <v>#VALUE!</v>
      </c>
    </row>
    <row r="9" spans="1:24" s="3" customFormat="1" ht="39" customHeight="1">
      <c r="A9" s="20" t="s">
        <v>4</v>
      </c>
      <c r="B9" s="5"/>
      <c r="C9" s="47"/>
      <c r="D9" s="47">
        <v>135.6</v>
      </c>
      <c r="F9" s="42" t="s">
        <v>5</v>
      </c>
      <c r="G9" s="42" t="s">
        <v>35</v>
      </c>
      <c r="H9" s="43">
        <v>135.6</v>
      </c>
      <c r="I9" s="2" t="e">
        <f>F9-A9</f>
        <v>#VALUE!</v>
      </c>
      <c r="J9" s="40">
        <f t="shared" si="0"/>
        <v>135.6</v>
      </c>
      <c r="K9" s="40"/>
      <c r="L9" s="42" t="s">
        <v>5</v>
      </c>
      <c r="M9" s="42" t="s">
        <v>35</v>
      </c>
      <c r="N9" s="43">
        <v>135.6</v>
      </c>
      <c r="O9" s="2" t="e">
        <f>L9-A9</f>
        <v>#VALUE!</v>
      </c>
      <c r="P9" s="40">
        <f t="shared" si="1"/>
        <v>135.6</v>
      </c>
      <c r="T9" s="44" t="s">
        <v>5</v>
      </c>
      <c r="U9" s="44" t="s">
        <v>35</v>
      </c>
      <c r="V9" s="45">
        <v>135.6</v>
      </c>
      <c r="W9" s="3">
        <f t="shared" si="2"/>
        <v>-135.6</v>
      </c>
      <c r="X9" s="3" t="e">
        <f>T9-A9</f>
        <v>#VALUE!</v>
      </c>
    </row>
    <row r="10" spans="1:24" s="3" customFormat="1" ht="39" customHeight="1">
      <c r="A10" s="137" t="s">
        <v>9</v>
      </c>
      <c r="B10" s="184">
        <v>3078.3</v>
      </c>
      <c r="F10" s="37" t="str">
        <f>""</f>
        <v/>
      </c>
      <c r="G10" s="37" t="str">
        <f>""</f>
        <v/>
      </c>
      <c r="H10" s="37" t="str">
        <f>""</f>
        <v/>
      </c>
      <c r="I10" s="2"/>
      <c r="L10" s="37" t="str">
        <f>""</f>
        <v/>
      </c>
      <c r="M10" s="38" t="str">
        <f>""</f>
        <v/>
      </c>
      <c r="N10" s="37" t="str">
        <f>""</f>
        <v/>
      </c>
      <c r="V10" s="8" t="e">
        <f>V11+#REF!+#REF!+#REF!+#REF!+#REF!+#REF!+#REF!+#REF!+#REF!+#REF!+#REF!+#REF!+#REF!+#REF!+#REF!+#REF!+#REF!+#REF!+#REF!+#REF!</f>
        <v>#REF!</v>
      </c>
      <c r="W10" s="8" t="e">
        <f>W11+#REF!+#REF!+#REF!+#REF!+#REF!+#REF!+#REF!+#REF!+#REF!+#REF!+#REF!+#REF!+#REF!+#REF!+#REF!+#REF!+#REF!+#REF!+#REF!+#REF!</f>
        <v>#REF!</v>
      </c>
    </row>
    <row r="11" spans="1:24" ht="19.5" customHeight="1">
      <c r="P11" s="48"/>
      <c r="T11" s="49" t="s">
        <v>3</v>
      </c>
      <c r="U11" s="49" t="s">
        <v>37</v>
      </c>
      <c r="V11" s="50">
        <v>19998</v>
      </c>
      <c r="W11" s="29">
        <f>B11-V11</f>
        <v>-19998</v>
      </c>
      <c r="X11" s="29">
        <f>T11-A11</f>
        <v>232</v>
      </c>
    </row>
    <row r="12" spans="1:24" ht="19.5" customHeight="1">
      <c r="P12" s="48"/>
      <c r="T12" s="49" t="s">
        <v>2</v>
      </c>
      <c r="U12" s="49" t="s">
        <v>38</v>
      </c>
      <c r="V12" s="50">
        <v>19998</v>
      </c>
      <c r="W12" s="29">
        <f>B12-V12</f>
        <v>-19998</v>
      </c>
      <c r="X12" s="29">
        <f>T12-A12</f>
        <v>23203</v>
      </c>
    </row>
    <row r="13" spans="1:24" ht="19.5" customHeight="1">
      <c r="P13" s="48"/>
      <c r="T13" s="49" t="s">
        <v>1</v>
      </c>
      <c r="U13" s="49" t="s">
        <v>39</v>
      </c>
      <c r="V13" s="50">
        <v>19998</v>
      </c>
      <c r="W13" s="29">
        <f>B13-V13</f>
        <v>-19998</v>
      </c>
      <c r="X13" s="29">
        <f>T13-A13</f>
        <v>2320301</v>
      </c>
    </row>
    <row r="14" spans="1:24" ht="19.5" customHeight="1">
      <c r="P14" s="48"/>
    </row>
    <row r="15" spans="1:24" ht="19.5" customHeight="1">
      <c r="P15" s="48"/>
    </row>
    <row r="16" spans="1:24" ht="19.5" customHeight="1">
      <c r="P16" s="48"/>
    </row>
    <row r="17" spans="16:16" ht="19.5" customHeight="1">
      <c r="P17" s="48"/>
    </row>
    <row r="18" spans="16:16" ht="19.5" customHeight="1">
      <c r="P18" s="48"/>
    </row>
    <row r="19" spans="16:16" ht="19.5" customHeight="1">
      <c r="P19" s="48"/>
    </row>
    <row r="20" spans="16:16" ht="19.5" customHeight="1">
      <c r="P20" s="48"/>
    </row>
    <row r="21" spans="16:16" ht="19.5" customHeight="1">
      <c r="P21" s="48"/>
    </row>
    <row r="22" spans="16:16" ht="19.5" customHeight="1">
      <c r="P22" s="48"/>
    </row>
    <row r="23" spans="16:16" ht="19.5" customHeight="1">
      <c r="P23" s="48"/>
    </row>
    <row r="24" spans="16:16" ht="19.5" customHeight="1">
      <c r="P24" s="48"/>
    </row>
    <row r="25" spans="16:16" ht="19.5" customHeight="1">
      <c r="P25" s="48"/>
    </row>
    <row r="26" spans="16:16" ht="19.5" customHeight="1">
      <c r="P26" s="48"/>
    </row>
  </sheetData>
  <mergeCells count="1">
    <mergeCell ref="A2:B2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</sheetPr>
  <dimension ref="A1:Y29"/>
  <sheetViews>
    <sheetView workbookViewId="0">
      <selection activeCell="AE11" sqref="AE11"/>
    </sheetView>
  </sheetViews>
  <sheetFormatPr defaultColWidth="7" defaultRowHeight="15"/>
  <cols>
    <col min="1" max="1" width="14.375" style="4" customWidth="1"/>
    <col min="2" max="2" width="46.625" style="3" customWidth="1"/>
    <col min="3" max="3" width="13" style="2" customWidth="1"/>
    <col min="4" max="4" width="10.375" style="3" hidden="1" customWidth="1"/>
    <col min="5" max="5" width="9.625" style="29" hidden="1" customWidth="1"/>
    <col min="6" max="6" width="8.125" style="29" hidden="1" customWidth="1"/>
    <col min="7" max="7" width="9.625" style="30" hidden="1" customWidth="1"/>
    <col min="8" max="8" width="17.5" style="30" hidden="1" customWidth="1"/>
    <col min="9" max="9" width="12.5" style="31" hidden="1" customWidth="1"/>
    <col min="10" max="10" width="7" style="32" hidden="1" customWidth="1"/>
    <col min="11" max="12" width="7" style="29" hidden="1" customWidth="1"/>
    <col min="13" max="13" width="13.875" style="29" hidden="1" customWidth="1"/>
    <col min="14" max="14" width="7.875" style="29" hidden="1" customWidth="1"/>
    <col min="15" max="15" width="9.5" style="29" hidden="1" customWidth="1"/>
    <col min="16" max="16" width="6.875" style="29" hidden="1" customWidth="1"/>
    <col min="17" max="17" width="9" style="29" hidden="1" customWidth="1"/>
    <col min="18" max="18" width="5.875" style="29" hidden="1" customWidth="1"/>
    <col min="19" max="19" width="5.25" style="29" hidden="1" customWidth="1"/>
    <col min="20" max="20" width="6.5" style="29" hidden="1" customWidth="1"/>
    <col min="21" max="22" width="7" style="29" hidden="1" customWidth="1"/>
    <col min="23" max="23" width="10.625" style="29" hidden="1" customWidth="1"/>
    <col min="24" max="24" width="10.5" style="29" hidden="1" customWidth="1"/>
    <col min="25" max="25" width="7" style="29" hidden="1" customWidth="1"/>
    <col min="26" max="16384" width="7" style="29"/>
  </cols>
  <sheetData>
    <row r="1" spans="1:25" ht="20.25" customHeight="1">
      <c r="A1" s="28" t="s">
        <v>163</v>
      </c>
    </row>
    <row r="2" spans="1:25" ht="23.25">
      <c r="A2" s="195" t="s">
        <v>346</v>
      </c>
      <c r="B2" s="197"/>
      <c r="C2" s="196"/>
      <c r="G2" s="29"/>
      <c r="H2" s="29"/>
      <c r="I2" s="29"/>
    </row>
    <row r="3" spans="1:25" s="3" customFormat="1">
      <c r="A3" s="4"/>
      <c r="C3" s="33" t="s">
        <v>24</v>
      </c>
      <c r="E3" s="3">
        <v>12.11</v>
      </c>
      <c r="G3" s="3">
        <v>12.22</v>
      </c>
      <c r="J3" s="2"/>
      <c r="M3" s="3">
        <v>1.2</v>
      </c>
    </row>
    <row r="4" spans="1:25" s="24" customFormat="1" ht="43.5" customHeight="1">
      <c r="A4" s="21" t="s">
        <v>11</v>
      </c>
      <c r="B4" s="22" t="s">
        <v>12</v>
      </c>
      <c r="C4" s="23" t="s">
        <v>59</v>
      </c>
      <c r="G4" s="25" t="s">
        <v>11</v>
      </c>
      <c r="H4" s="25" t="s">
        <v>10</v>
      </c>
      <c r="I4" s="25" t="s">
        <v>9</v>
      </c>
      <c r="J4" s="26"/>
      <c r="M4" s="25" t="s">
        <v>11</v>
      </c>
      <c r="N4" s="27" t="s">
        <v>10</v>
      </c>
      <c r="O4" s="25" t="s">
        <v>9</v>
      </c>
    </row>
    <row r="5" spans="1:25" s="4" customFormat="1" ht="43.5" customHeight="1">
      <c r="A5" s="7" t="s">
        <v>60</v>
      </c>
      <c r="B5" s="155" t="s">
        <v>140</v>
      </c>
      <c r="C5" s="51"/>
      <c r="D5" s="4">
        <v>105429</v>
      </c>
      <c r="E5" s="4">
        <v>595734.14</v>
      </c>
      <c r="F5" s="4">
        <f>104401+13602</f>
        <v>118003</v>
      </c>
      <c r="G5" s="57" t="s">
        <v>8</v>
      </c>
      <c r="H5" s="57" t="s">
        <v>31</v>
      </c>
      <c r="I5" s="57">
        <v>596221.15</v>
      </c>
      <c r="J5" s="4">
        <f t="shared" ref="J5:J12" si="0">G5-A5</f>
        <v>-7</v>
      </c>
      <c r="K5" s="4">
        <f t="shared" ref="K5:K12" si="1">I5-C5</f>
        <v>596221.15</v>
      </c>
      <c r="L5" s="4">
        <v>75943</v>
      </c>
      <c r="M5" s="57" t="s">
        <v>8</v>
      </c>
      <c r="N5" s="57" t="s">
        <v>31</v>
      </c>
      <c r="O5" s="57">
        <v>643048.94999999995</v>
      </c>
      <c r="P5" s="4">
        <f t="shared" ref="P5:P12" si="2">M5-A5</f>
        <v>-7</v>
      </c>
      <c r="Q5" s="4">
        <f t="shared" ref="Q5:Q12" si="3">O5-C5</f>
        <v>643048.94999999995</v>
      </c>
      <c r="S5" s="4">
        <v>717759</v>
      </c>
      <c r="U5" s="58" t="s">
        <v>8</v>
      </c>
      <c r="V5" s="58" t="s">
        <v>31</v>
      </c>
      <c r="W5" s="58">
        <v>659380.53</v>
      </c>
      <c r="X5" s="4">
        <f t="shared" ref="X5:X12" si="4">C5-W5</f>
        <v>-659380.53</v>
      </c>
      <c r="Y5" s="4">
        <f t="shared" ref="Y5:Y12" si="5">U5-A5</f>
        <v>-7</v>
      </c>
    </row>
    <row r="6" spans="1:25" s="59" customFormat="1" ht="43.5" customHeight="1">
      <c r="A6" s="6" t="s">
        <v>63</v>
      </c>
      <c r="B6" s="92" t="s">
        <v>62</v>
      </c>
      <c r="C6" s="6"/>
      <c r="E6" s="59">
        <v>7616.62</v>
      </c>
      <c r="G6" s="60" t="s">
        <v>7</v>
      </c>
      <c r="H6" s="60" t="s">
        <v>32</v>
      </c>
      <c r="I6" s="60">
        <v>7616.62</v>
      </c>
      <c r="J6" s="59">
        <f t="shared" si="0"/>
        <v>-722</v>
      </c>
      <c r="K6" s="59">
        <f t="shared" si="1"/>
        <v>7616.62</v>
      </c>
      <c r="M6" s="60" t="s">
        <v>7</v>
      </c>
      <c r="N6" s="60" t="s">
        <v>32</v>
      </c>
      <c r="O6" s="60">
        <v>7749.58</v>
      </c>
      <c r="P6" s="59">
        <f t="shared" si="2"/>
        <v>-722</v>
      </c>
      <c r="Q6" s="59">
        <f t="shared" si="3"/>
        <v>7749.58</v>
      </c>
      <c r="U6" s="61" t="s">
        <v>7</v>
      </c>
      <c r="V6" s="61" t="s">
        <v>32</v>
      </c>
      <c r="W6" s="61">
        <v>8475.4699999999993</v>
      </c>
      <c r="X6" s="59">
        <f t="shared" si="4"/>
        <v>-8475.4699999999993</v>
      </c>
      <c r="Y6" s="59">
        <f t="shared" si="5"/>
        <v>-722</v>
      </c>
    </row>
    <row r="7" spans="1:25" s="63" customFormat="1" ht="43.5" customHeight="1">
      <c r="A7" s="62" t="s">
        <v>13</v>
      </c>
      <c r="B7" s="66" t="s">
        <v>65</v>
      </c>
      <c r="C7" s="62"/>
      <c r="E7" s="63">
        <v>3922.87</v>
      </c>
      <c r="G7" s="64" t="s">
        <v>6</v>
      </c>
      <c r="H7" s="64" t="s">
        <v>34</v>
      </c>
      <c r="I7" s="64">
        <v>3922.87</v>
      </c>
      <c r="J7" s="63">
        <f t="shared" si="0"/>
        <v>-72201</v>
      </c>
      <c r="K7" s="63">
        <f t="shared" si="1"/>
        <v>3922.87</v>
      </c>
      <c r="L7" s="63">
        <v>750</v>
      </c>
      <c r="M7" s="64" t="s">
        <v>6</v>
      </c>
      <c r="N7" s="64" t="s">
        <v>34</v>
      </c>
      <c r="O7" s="64">
        <v>4041.81</v>
      </c>
      <c r="P7" s="63">
        <f t="shared" si="2"/>
        <v>-72201</v>
      </c>
      <c r="Q7" s="63">
        <f t="shared" si="3"/>
        <v>4041.81</v>
      </c>
      <c r="U7" s="65" t="s">
        <v>6</v>
      </c>
      <c r="V7" s="65" t="s">
        <v>34</v>
      </c>
      <c r="W7" s="65">
        <v>4680.9399999999996</v>
      </c>
      <c r="X7" s="63">
        <f t="shared" si="4"/>
        <v>-4680.9399999999996</v>
      </c>
      <c r="Y7" s="63">
        <f t="shared" si="5"/>
        <v>-72201</v>
      </c>
    </row>
    <row r="8" spans="1:25" s="3" customFormat="1" ht="43.5" customHeight="1">
      <c r="A8" s="6" t="s">
        <v>4</v>
      </c>
      <c r="B8" s="46"/>
      <c r="C8" s="5"/>
      <c r="D8" s="47"/>
      <c r="E8" s="47">
        <v>135.6</v>
      </c>
      <c r="G8" s="42" t="s">
        <v>5</v>
      </c>
      <c r="H8" s="42" t="s">
        <v>35</v>
      </c>
      <c r="I8" s="43">
        <v>135.6</v>
      </c>
      <c r="J8" s="2" t="e">
        <f t="shared" si="0"/>
        <v>#VALUE!</v>
      </c>
      <c r="K8" s="40">
        <f t="shared" si="1"/>
        <v>135.6</v>
      </c>
      <c r="L8" s="40"/>
      <c r="M8" s="42" t="s">
        <v>5</v>
      </c>
      <c r="N8" s="42" t="s">
        <v>35</v>
      </c>
      <c r="O8" s="43">
        <v>135.6</v>
      </c>
      <c r="P8" s="2" t="e">
        <f t="shared" si="2"/>
        <v>#VALUE!</v>
      </c>
      <c r="Q8" s="40">
        <f t="shared" si="3"/>
        <v>135.6</v>
      </c>
      <c r="U8" s="44" t="s">
        <v>5</v>
      </c>
      <c r="V8" s="44" t="s">
        <v>35</v>
      </c>
      <c r="W8" s="45">
        <v>135.6</v>
      </c>
      <c r="X8" s="3">
        <f t="shared" si="4"/>
        <v>-135.6</v>
      </c>
      <c r="Y8" s="3" t="e">
        <f t="shared" si="5"/>
        <v>#VALUE!</v>
      </c>
    </row>
    <row r="9" spans="1:25" s="3" customFormat="1" ht="43.5" customHeight="1">
      <c r="A9" s="7" t="s">
        <v>61</v>
      </c>
      <c r="B9" s="7" t="s">
        <v>58</v>
      </c>
      <c r="C9" s="183">
        <v>3078.3</v>
      </c>
      <c r="D9" s="40">
        <v>105429</v>
      </c>
      <c r="E9" s="41">
        <v>595734.14</v>
      </c>
      <c r="F9" s="3">
        <f>104401+13602</f>
        <v>118003</v>
      </c>
      <c r="G9" s="42" t="s">
        <v>8</v>
      </c>
      <c r="H9" s="42" t="s">
        <v>31</v>
      </c>
      <c r="I9" s="43">
        <v>596221.15</v>
      </c>
      <c r="J9" s="2">
        <f t="shared" si="0"/>
        <v>-11</v>
      </c>
      <c r="K9" s="40">
        <f t="shared" si="1"/>
        <v>593142.85</v>
      </c>
      <c r="L9" s="40">
        <v>75943</v>
      </c>
      <c r="M9" s="42" t="s">
        <v>8</v>
      </c>
      <c r="N9" s="42" t="s">
        <v>31</v>
      </c>
      <c r="O9" s="43">
        <v>643048.94999999995</v>
      </c>
      <c r="P9" s="2">
        <f t="shared" si="2"/>
        <v>-11</v>
      </c>
      <c r="Q9" s="40">
        <f t="shared" si="3"/>
        <v>639970.64999999991</v>
      </c>
      <c r="S9" s="3">
        <v>717759</v>
      </c>
      <c r="U9" s="44" t="s">
        <v>8</v>
      </c>
      <c r="V9" s="44" t="s">
        <v>31</v>
      </c>
      <c r="W9" s="45">
        <v>659380.53</v>
      </c>
      <c r="X9" s="3">
        <f t="shared" si="4"/>
        <v>-656302.23</v>
      </c>
      <c r="Y9" s="3">
        <f t="shared" si="5"/>
        <v>-11</v>
      </c>
    </row>
    <row r="10" spans="1:25" s="3" customFormat="1" ht="43.5" customHeight="1">
      <c r="A10" s="6" t="s">
        <v>16</v>
      </c>
      <c r="B10" s="93" t="s">
        <v>64</v>
      </c>
      <c r="C10" s="183">
        <v>3078.3</v>
      </c>
      <c r="D10" s="40"/>
      <c r="E10" s="40">
        <v>7616.62</v>
      </c>
      <c r="G10" s="42" t="s">
        <v>7</v>
      </c>
      <c r="H10" s="42" t="s">
        <v>32</v>
      </c>
      <c r="I10" s="43">
        <v>7616.62</v>
      </c>
      <c r="J10" s="2">
        <f t="shared" si="0"/>
        <v>-1107</v>
      </c>
      <c r="K10" s="40">
        <f t="shared" si="1"/>
        <v>4538.32</v>
      </c>
      <c r="L10" s="40"/>
      <c r="M10" s="42" t="s">
        <v>7</v>
      </c>
      <c r="N10" s="42" t="s">
        <v>32</v>
      </c>
      <c r="O10" s="43">
        <v>7749.58</v>
      </c>
      <c r="P10" s="2">
        <f t="shared" si="2"/>
        <v>-1107</v>
      </c>
      <c r="Q10" s="40">
        <f t="shared" si="3"/>
        <v>4671.28</v>
      </c>
      <c r="U10" s="44" t="s">
        <v>7</v>
      </c>
      <c r="V10" s="44" t="s">
        <v>32</v>
      </c>
      <c r="W10" s="45">
        <v>8475.4699999999993</v>
      </c>
      <c r="X10" s="3">
        <f t="shared" si="4"/>
        <v>-5397.1699999999992</v>
      </c>
      <c r="Y10" s="3">
        <f t="shared" si="5"/>
        <v>-1107</v>
      </c>
    </row>
    <row r="11" spans="1:25" s="3" customFormat="1" ht="43.5" customHeight="1">
      <c r="A11" s="62" t="s">
        <v>17</v>
      </c>
      <c r="B11" s="66" t="s">
        <v>18</v>
      </c>
      <c r="C11" s="183"/>
      <c r="D11" s="40"/>
      <c r="E11" s="40">
        <v>3922.87</v>
      </c>
      <c r="G11" s="42" t="s">
        <v>6</v>
      </c>
      <c r="H11" s="42" t="s">
        <v>34</v>
      </c>
      <c r="I11" s="43">
        <v>3922.87</v>
      </c>
      <c r="J11" s="2">
        <f t="shared" si="0"/>
        <v>-110798</v>
      </c>
      <c r="K11" s="40">
        <f t="shared" si="1"/>
        <v>3922.87</v>
      </c>
      <c r="L11" s="40">
        <v>750</v>
      </c>
      <c r="M11" s="42" t="s">
        <v>6</v>
      </c>
      <c r="N11" s="42" t="s">
        <v>34</v>
      </c>
      <c r="O11" s="43">
        <v>4041.81</v>
      </c>
      <c r="P11" s="2">
        <f t="shared" si="2"/>
        <v>-110798</v>
      </c>
      <c r="Q11" s="40">
        <f t="shared" si="3"/>
        <v>4041.81</v>
      </c>
      <c r="U11" s="44" t="s">
        <v>6</v>
      </c>
      <c r="V11" s="44" t="s">
        <v>34</v>
      </c>
      <c r="W11" s="45">
        <v>4680.9399999999996</v>
      </c>
      <c r="X11" s="3">
        <f t="shared" si="4"/>
        <v>-4680.9399999999996</v>
      </c>
      <c r="Y11" s="3">
        <f t="shared" si="5"/>
        <v>-110798</v>
      </c>
    </row>
    <row r="12" spans="1:25" s="3" customFormat="1" ht="43.5" customHeight="1">
      <c r="A12" s="6" t="s">
        <v>4</v>
      </c>
      <c r="B12" s="46"/>
      <c r="C12" s="183"/>
      <c r="D12" s="47"/>
      <c r="E12" s="47">
        <v>135.6</v>
      </c>
      <c r="G12" s="42" t="s">
        <v>5</v>
      </c>
      <c r="H12" s="42" t="s">
        <v>35</v>
      </c>
      <c r="I12" s="43">
        <v>135.6</v>
      </c>
      <c r="J12" s="2" t="e">
        <f t="shared" si="0"/>
        <v>#VALUE!</v>
      </c>
      <c r="K12" s="40">
        <f t="shared" si="1"/>
        <v>135.6</v>
      </c>
      <c r="L12" s="40"/>
      <c r="M12" s="42" t="s">
        <v>5</v>
      </c>
      <c r="N12" s="42" t="s">
        <v>35</v>
      </c>
      <c r="O12" s="43">
        <v>135.6</v>
      </c>
      <c r="P12" s="2" t="e">
        <f t="shared" si="2"/>
        <v>#VALUE!</v>
      </c>
      <c r="Q12" s="40">
        <f t="shared" si="3"/>
        <v>135.6</v>
      </c>
      <c r="U12" s="44" t="s">
        <v>5</v>
      </c>
      <c r="V12" s="44" t="s">
        <v>35</v>
      </c>
      <c r="W12" s="45">
        <v>135.6</v>
      </c>
      <c r="X12" s="3">
        <f t="shared" si="4"/>
        <v>-135.6</v>
      </c>
      <c r="Y12" s="3" t="e">
        <f t="shared" si="5"/>
        <v>#VALUE!</v>
      </c>
    </row>
    <row r="13" spans="1:25" s="3" customFormat="1" ht="43.5" customHeight="1">
      <c r="A13" s="206" t="s">
        <v>66</v>
      </c>
      <c r="B13" s="207"/>
      <c r="C13" s="184">
        <v>3078.3</v>
      </c>
      <c r="G13" s="37" t="str">
        <f>""</f>
        <v/>
      </c>
      <c r="H13" s="37" t="str">
        <f>""</f>
        <v/>
      </c>
      <c r="I13" s="37" t="str">
        <f>""</f>
        <v/>
      </c>
      <c r="J13" s="2"/>
      <c r="M13" s="37" t="str">
        <f>""</f>
        <v/>
      </c>
      <c r="N13" s="38" t="str">
        <f>""</f>
        <v/>
      </c>
      <c r="O13" s="37" t="str">
        <f>""</f>
        <v/>
      </c>
      <c r="W13" s="8" t="e">
        <f>W14+#REF!+#REF!+#REF!+#REF!+#REF!+#REF!+#REF!+#REF!+#REF!+#REF!+#REF!+#REF!+#REF!+#REF!+#REF!+#REF!+#REF!+#REF!+#REF!+#REF!</f>
        <v>#REF!</v>
      </c>
      <c r="X13" s="8" t="e">
        <f>X14+#REF!+#REF!+#REF!+#REF!+#REF!+#REF!+#REF!+#REF!+#REF!+#REF!+#REF!+#REF!+#REF!+#REF!+#REF!+#REF!+#REF!+#REF!+#REF!+#REF!</f>
        <v>#REF!</v>
      </c>
    </row>
    <row r="14" spans="1:25" ht="19.5" customHeight="1">
      <c r="Q14" s="48"/>
      <c r="U14" s="49" t="s">
        <v>3</v>
      </c>
      <c r="V14" s="49" t="s">
        <v>37</v>
      </c>
      <c r="W14" s="50">
        <v>19998</v>
      </c>
      <c r="X14" s="29">
        <f>C14-W14</f>
        <v>-19998</v>
      </c>
      <c r="Y14" s="29">
        <f>U14-A14</f>
        <v>232</v>
      </c>
    </row>
    <row r="15" spans="1:25" ht="19.5" customHeight="1">
      <c r="Q15" s="48"/>
      <c r="U15" s="49" t="s">
        <v>2</v>
      </c>
      <c r="V15" s="49" t="s">
        <v>38</v>
      </c>
      <c r="W15" s="50">
        <v>19998</v>
      </c>
      <c r="X15" s="29">
        <f>C15-W15</f>
        <v>-19998</v>
      </c>
      <c r="Y15" s="29">
        <f>U15-A15</f>
        <v>23203</v>
      </c>
    </row>
    <row r="16" spans="1:25" ht="19.5" customHeight="1">
      <c r="Q16" s="48"/>
      <c r="U16" s="49" t="s">
        <v>1</v>
      </c>
      <c r="V16" s="49" t="s">
        <v>39</v>
      </c>
      <c r="W16" s="50">
        <v>19998</v>
      </c>
      <c r="X16" s="29">
        <f>C16-W16</f>
        <v>-19998</v>
      </c>
      <c r="Y16" s="29">
        <f>U16-A16</f>
        <v>2320301</v>
      </c>
    </row>
    <row r="17" spans="17:17" ht="19.5" customHeight="1">
      <c r="Q17" s="48"/>
    </row>
    <row r="18" spans="17:17" ht="19.5" customHeight="1">
      <c r="Q18" s="48"/>
    </row>
    <row r="19" spans="17:17" ht="19.5" customHeight="1">
      <c r="Q19" s="48"/>
    </row>
    <row r="20" spans="17:17" ht="19.5" customHeight="1">
      <c r="Q20" s="48"/>
    </row>
    <row r="21" spans="17:17" ht="19.5" customHeight="1">
      <c r="Q21" s="48"/>
    </row>
    <row r="22" spans="17:17" ht="19.5" customHeight="1">
      <c r="Q22" s="48"/>
    </row>
    <row r="23" spans="17:17" ht="19.5" customHeight="1">
      <c r="Q23" s="48"/>
    </row>
    <row r="24" spans="17:17" ht="19.5" customHeight="1">
      <c r="Q24" s="48"/>
    </row>
    <row r="25" spans="17:17" ht="19.5" customHeight="1">
      <c r="Q25" s="48"/>
    </row>
    <row r="26" spans="17:17" ht="19.5" customHeight="1">
      <c r="Q26" s="48"/>
    </row>
    <row r="27" spans="17:17" ht="19.5" customHeight="1">
      <c r="Q27" s="48"/>
    </row>
    <row r="28" spans="17:17" ht="19.5" customHeight="1">
      <c r="Q28" s="48"/>
    </row>
    <row r="29" spans="17:17" ht="19.5" customHeight="1">
      <c r="Q29" s="48"/>
    </row>
  </sheetData>
  <mergeCells count="2">
    <mergeCell ref="A2:C2"/>
    <mergeCell ref="A13:B1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20</vt:i4>
      </vt:variant>
      <vt:variant>
        <vt:lpstr>命名范围</vt:lpstr>
      </vt:variant>
      <vt:variant>
        <vt:i4>16</vt:i4>
      </vt:variant>
    </vt:vector>
  </HeadingPairs>
  <TitlesOfParts>
    <vt:vector size="36" baseType="lpstr"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Sheet2</vt:lpstr>
      <vt:lpstr>Sheet3</vt:lpstr>
      <vt:lpstr>'附表1-1'!Print_Area</vt:lpstr>
      <vt:lpstr>'附表1-14'!Print_Area</vt:lpstr>
      <vt:lpstr>'附表1-18'!Print_Area</vt:lpstr>
      <vt:lpstr>'附表1-3'!Print_Area</vt:lpstr>
      <vt:lpstr>'附表1-5'!Print_Area</vt:lpstr>
      <vt:lpstr>'附表1-6'!Print_Area</vt:lpstr>
      <vt:lpstr>'附表1-9'!Print_Area</vt:lpstr>
      <vt:lpstr>'附表1-12'!Print_Titles</vt:lpstr>
      <vt:lpstr>'附表1-14'!Print_Titles</vt:lpstr>
      <vt:lpstr>'附表1-17'!Print_Titles</vt:lpstr>
      <vt:lpstr>'附表1-18'!Print_Titles</vt:lpstr>
      <vt:lpstr>'附表1-3'!Print_Titles</vt:lpstr>
      <vt:lpstr>'附表1-4'!Print_Titles</vt:lpstr>
      <vt:lpstr>'附表1-5'!Print_Titles</vt:lpstr>
      <vt:lpstr>'附表1-7'!Print_Titles</vt:lpstr>
      <vt:lpstr>'附表1-9'!Print_Titles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2016-12-05T08:50:25Z</dcterms:modified>
</cp:coreProperties>
</file>